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DYS PEREZ AREVALO\Downloads\"/>
    </mc:Choice>
  </mc:AlternateContent>
  <xr:revisionPtr revIDLastSave="0" documentId="13_ncr:1_{062760B1-5C20-4B48-BBDD-D8660E9EC7E5}" xr6:coauthVersionLast="47" xr6:coauthVersionMax="47" xr10:uidLastSave="{00000000-0000-0000-0000-000000000000}"/>
  <bookViews>
    <workbookView xWindow="-110" yWindow="-110" windowWidth="19420" windowHeight="10300" tabRatio="850" firstSheet="5" activeTab="5" xr2:uid="{00000000-000D-0000-FFFF-FFFF00000000}"/>
  </bookViews>
  <sheets>
    <sheet name="1001" sheetId="7" r:id="rId1"/>
    <sheet name="1003" sheetId="2" r:id="rId2"/>
    <sheet name="1004" sheetId="15" r:id="rId3"/>
    <sheet name="1005" sheetId="14" r:id="rId4"/>
    <sheet name="1006" sheetId="16" r:id="rId5"/>
    <sheet name="1007" sheetId="8" r:id="rId6"/>
    <sheet name="1008" sheetId="9" r:id="rId7"/>
    <sheet name="1009" sheetId="10" r:id="rId8"/>
    <sheet name="1010" sheetId="6" r:id="rId9"/>
    <sheet name="1011" sheetId="5" r:id="rId10"/>
    <sheet name="1012" sheetId="13" r:id="rId11"/>
    <sheet name="1013" sheetId="18" r:id="rId12"/>
    <sheet name="1014" sheetId="19" r:id="rId13"/>
    <sheet name="1019" sheetId="51" r:id="rId14"/>
    <sheet name="1020" sheetId="54" r:id="rId15"/>
    <sheet name="1021" sheetId="42" r:id="rId16"/>
    <sheet name="1022" sheetId="43" r:id="rId17"/>
    <sheet name="1023" sheetId="55" r:id="rId18"/>
    <sheet name="1024" sheetId="56" r:id="rId19"/>
    <sheet name="1026" sheetId="52" r:id="rId20"/>
    <sheet name="1028" sheetId="61" r:id="rId21"/>
    <sheet name="1032" sheetId="63" r:id="rId22"/>
    <sheet name="1034" sheetId="66" r:id="rId23"/>
    <sheet name="1035" sheetId="65" r:id="rId24"/>
    <sheet name="1036" sheetId="64" r:id="rId25"/>
    <sheet name="1037" sheetId="62" r:id="rId26"/>
    <sheet name="1041" sheetId="57" r:id="rId27"/>
    <sheet name="1042" sheetId="58" r:id="rId28"/>
    <sheet name="1056" sheetId="39" r:id="rId29"/>
    <sheet name="1058" sheetId="40" r:id="rId30"/>
    <sheet name="1159" sheetId="53" r:id="rId31"/>
    <sheet name="1406" sheetId="80" r:id="rId32"/>
    <sheet name="1476" sheetId="69" r:id="rId33"/>
    <sheet name="1480" sheetId="68" r:id="rId34"/>
    <sheet name="1481" sheetId="67" r:id="rId35"/>
    <sheet name="1647" sheetId="41" r:id="rId36"/>
    <sheet name="2273" sheetId="44" r:id="rId37"/>
    <sheet name="2274" sheetId="45" r:id="rId38"/>
    <sheet name="2275" sheetId="50" r:id="rId39"/>
    <sheet name="2276" sheetId="47" r:id="rId40"/>
    <sheet name="2277" sheetId="46" r:id="rId41"/>
    <sheet name="2279" sheetId="70" r:id="rId42"/>
    <sheet name="2280" sheetId="48" r:id="rId43"/>
    <sheet name="2574" sheetId="79" r:id="rId44"/>
    <sheet name="2575" sheetId="78" r:id="rId45"/>
    <sheet name="2631" sheetId="81" r:id="rId46"/>
    <sheet name="2743" sheetId="82" r:id="rId47"/>
    <sheet name="5247" sheetId="71" r:id="rId48"/>
    <sheet name="5248" sheetId="72" r:id="rId49"/>
    <sheet name="5249" sheetId="73" r:id="rId50"/>
    <sheet name="5250" sheetId="74" r:id="rId51"/>
    <sheet name="5251" sheetId="75" r:id="rId52"/>
    <sheet name="5252" sheetId="76" r:id="rId53"/>
    <sheet name="5253" sheetId="77" r:id="rId54"/>
  </sheets>
  <definedNames>
    <definedName name="_xlnm._FilterDatabase" localSheetId="5" hidden="1">'1007'!$A$4:$K$1152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1" i="47" l="1"/>
  <c r="AK11" i="47"/>
  <c r="AK10" i="47"/>
  <c r="P12" i="47"/>
  <c r="AK12" i="47" s="1"/>
  <c r="AL12" i="47" s="1"/>
  <c r="AL10" i="47"/>
  <c r="K9" i="72"/>
  <c r="K8" i="72"/>
  <c r="K7" i="72"/>
  <c r="N10" i="7"/>
  <c r="M32" i="7"/>
  <c r="M29" i="7"/>
  <c r="N31" i="7" s="1"/>
  <c r="M26" i="7"/>
  <c r="N25" i="7" s="1"/>
  <c r="N30" i="7" l="1"/>
  <c r="N26" i="7"/>
  <c r="N24" i="7"/>
  <c r="I4" i="73" l="1"/>
  <c r="I4" i="74"/>
  <c r="Q4" i="7"/>
  <c r="O4" i="7"/>
</calcChain>
</file>

<file path=xl/sharedStrings.xml><?xml version="1.0" encoding="utf-8"?>
<sst xmlns="http://schemas.openxmlformats.org/spreadsheetml/2006/main" count="2785" uniqueCount="2112">
  <si>
    <t>Pagos o abonos en cuenta y retenciones practicadas</t>
  </si>
  <si>
    <t>Concepto</t>
  </si>
  <si>
    <t>Tipo documento</t>
  </si>
  <si>
    <t>Número identificación del informado</t>
  </si>
  <si>
    <t>Primer apellido del informado</t>
  </si>
  <si>
    <t>Segundo apellido del informado</t>
  </si>
  <si>
    <t>Primer nombre del informado</t>
  </si>
  <si>
    <t>Otros nombres del informado</t>
  </si>
  <si>
    <t>Razón social informado</t>
  </si>
  <si>
    <t>Dirección</t>
  </si>
  <si>
    <t>Código dpto.</t>
  </si>
  <si>
    <t>Código mcp</t>
  </si>
  <si>
    <t>País de residencia o domicilio</t>
  </si>
  <si>
    <t>Pago o abono en cuenta deducible</t>
  </si>
  <si>
    <t>Pago o abono en cuenta no deducible</t>
  </si>
  <si>
    <t>Iva mayor valor del costo o gasto deducible</t>
  </si>
  <si>
    <t>Iva mayor valor del costo o gasto no deducible</t>
  </si>
  <si>
    <t>Retención en la fuente practicada en renta</t>
  </si>
  <si>
    <t>Retención en la fuente asumida en renta</t>
  </si>
  <si>
    <t>Retención en la fuente practicada IVA responsables de IVA</t>
  </si>
  <si>
    <t>Retención en la fuente practicada IVA no domiciliados</t>
  </si>
  <si>
    <t>INMOBILIARIA</t>
  </si>
  <si>
    <t>REPORTA EL ARRENDATARIO</t>
  </si>
  <si>
    <t>REPORTA EL PROPIETARIO</t>
  </si>
  <si>
    <t>RST</t>
  </si>
  <si>
    <t>NO CONTRIBUYENTES</t>
  </si>
  <si>
    <t>PROPIETARIO</t>
  </si>
  <si>
    <t>MANDANTE</t>
  </si>
  <si>
    <t>$3.000.000</t>
  </si>
  <si>
    <t>IVA</t>
  </si>
  <si>
    <t>PENSION:</t>
  </si>
  <si>
    <t>A CARGO DEL EMPLEADOR</t>
  </si>
  <si>
    <t>A CARGO DEL EMPLEADO</t>
  </si>
  <si>
    <t>MANDATARIO</t>
  </si>
  <si>
    <t>8% administracion</t>
  </si>
  <si>
    <t>COLFONDOS</t>
  </si>
  <si>
    <t>ARRENDATARIO</t>
  </si>
  <si>
    <t>agente de retencion</t>
  </si>
  <si>
    <t>PEREZ</t>
  </si>
  <si>
    <t>JUAN</t>
  </si>
  <si>
    <t>gravados</t>
  </si>
  <si>
    <t>excluidos</t>
  </si>
  <si>
    <t>POS</t>
  </si>
  <si>
    <t>JUAN PEREZ</t>
  </si>
  <si>
    <t>iva</t>
  </si>
  <si>
    <t>DESCONTABLE</t>
  </si>
  <si>
    <t>REPORTAR EN FORMATO 1005</t>
  </si>
  <si>
    <t>MAYOR VR COSTO</t>
  </si>
  <si>
    <t>REPORTAR EN EL FORMATO 1001</t>
  </si>
  <si>
    <t>RTFTE</t>
  </si>
  <si>
    <t>CONSORCIO ACUEDUCTO MUNICIPAL</t>
  </si>
  <si>
    <t>CONSORCIADO A</t>
  </si>
  <si>
    <t>COSTO</t>
  </si>
  <si>
    <t>CONSORCIADO B</t>
  </si>
  <si>
    <t>RTFTE 2,5%</t>
  </si>
  <si>
    <t>12.500.000</t>
  </si>
  <si>
    <t>CONSORCIADO C</t>
  </si>
  <si>
    <t>RETENCIONES EN LA FUENTE QUE LE PRACTICARON</t>
  </si>
  <si>
    <t>Tipo de documento</t>
  </si>
  <si>
    <t>DV</t>
  </si>
  <si>
    <t>Valor acumulado del pago o abono sujeto a retención en la fuente</t>
  </si>
  <si>
    <t>Retención que le practicaron</t>
  </si>
  <si>
    <t>ALCALDIA</t>
  </si>
  <si>
    <t xml:space="preserve"> </t>
  </si>
  <si>
    <t>Descuentos tributarios</t>
  </si>
  <si>
    <t>Número identificación</t>
  </si>
  <si>
    <t>Primer apellido</t>
  </si>
  <si>
    <t>Segundo apellido</t>
  </si>
  <si>
    <t>Primer nombre</t>
  </si>
  <si>
    <t>Otros nombres</t>
  </si>
  <si>
    <t>Razón social</t>
  </si>
  <si>
    <t>correo electronico</t>
  </si>
  <si>
    <t>Vr pago o abono en cuenta</t>
  </si>
  <si>
    <t>Vr del descuento tributario</t>
  </si>
  <si>
    <t>Impuesto a las ventas por pagar (Descontable)</t>
  </si>
  <si>
    <t>Tipo Documento</t>
  </si>
  <si>
    <t>Numero de identificacion</t>
  </si>
  <si>
    <t>Impuesto descontable</t>
  </si>
  <si>
    <t>IVA resultante devoluciones</t>
  </si>
  <si>
    <t>ALMACEN EL BOSQUE</t>
  </si>
  <si>
    <t>Impuesto a las ventas por pagar (Generado) - Impuesto al Consumo</t>
  </si>
  <si>
    <t>Impuesto Generado</t>
  </si>
  <si>
    <t>IVA recuperado en devoluciones</t>
  </si>
  <si>
    <t>Impuesto al consumo</t>
  </si>
  <si>
    <t xml:space="preserve">Ingresos recibidos </t>
  </si>
  <si>
    <t>Pais</t>
  </si>
  <si>
    <t>Ingresos brutos recibidos</t>
  </si>
  <si>
    <t>Devoluciones, rebajas y descuentos</t>
  </si>
  <si>
    <t>A &amp; A EQUIPOS Y SOLUCIONES EN CONTENEDORES S.A.S.</t>
  </si>
  <si>
    <t>AARON JONES</t>
  </si>
  <si>
    <t>ABRAMS NATALIA</t>
  </si>
  <si>
    <t>XDD242733</t>
  </si>
  <si>
    <t>ABRIL PEREZ SEBASTIAN</t>
  </si>
  <si>
    <t>U09842339</t>
  </si>
  <si>
    <t>ACAR ZAFER</t>
  </si>
  <si>
    <t>TB311202</t>
  </si>
  <si>
    <t>ACEVEDO IRWIN</t>
  </si>
  <si>
    <t>ACO SOLUCIONES DE DRENAJE S A S</t>
  </si>
  <si>
    <t>ACOSTA RODOLFO</t>
  </si>
  <si>
    <t>ADAM LEVINE PERES</t>
  </si>
  <si>
    <t>ADEBAYO MAYOWA</t>
  </si>
  <si>
    <t>ADELUQUE S.A.S.</t>
  </si>
  <si>
    <t>AERCARIBE</t>
  </si>
  <si>
    <t>AEROEMPAQUES LTDA.</t>
  </si>
  <si>
    <t>AEROPUERTOS DG S.A.S.</t>
  </si>
  <si>
    <t>AEROREPUBLICA S.A.</t>
  </si>
  <si>
    <t>AEROSAN S. A. S</t>
  </si>
  <si>
    <t>AEROSUCRE S.A.</t>
  </si>
  <si>
    <t>AEROSUPPORT S.A.S.</t>
  </si>
  <si>
    <t>AEROVIAS DE INTEGRACION REGIONAL S.A.</t>
  </si>
  <si>
    <t>AEROVIAS DEL CONTINENTE AMERICANO S.A.</t>
  </si>
  <si>
    <t>A22652154</t>
  </si>
  <si>
    <t>AGBEME ELORM HARRINSO</t>
  </si>
  <si>
    <t>AGENCIA DE SEGUROS MAXIMA LTDA</t>
  </si>
  <si>
    <t>AGENCIA DE VIAJES Y TURISMO AVIATUR S.A.S</t>
  </si>
  <si>
    <t>AGROJEMUR S. A. S.</t>
  </si>
  <si>
    <t>AGUDELO ALVAREZ CARLOS ALBERTO</t>
  </si>
  <si>
    <t>AGUIRRE MARQUEZ JUAN</t>
  </si>
  <si>
    <t>AHMADD TAQWANN</t>
  </si>
  <si>
    <t>AIR  CENTURY</t>
  </si>
  <si>
    <t>AIR TRANSAT A.T. INC. SUCURSAL COLOMBIA</t>
  </si>
  <si>
    <t>ALBERTO RODRIGUEZ</t>
  </si>
  <si>
    <t>HN197304</t>
  </si>
  <si>
    <t>ALEXANDRA WACKETT</t>
  </si>
  <si>
    <t>AS082188</t>
  </si>
  <si>
    <t>ALON LIVSHITS</t>
  </si>
  <si>
    <t>PA0802818</t>
  </si>
  <si>
    <t>ALVARADO CASTILLO KIRBY ENOC</t>
  </si>
  <si>
    <t>ALVAREZ MARCELA</t>
  </si>
  <si>
    <t>ALVAREZ RAUL ELIECER</t>
  </si>
  <si>
    <t>PAR018325</t>
  </si>
  <si>
    <t>ALVARO GONZALEZ</t>
  </si>
  <si>
    <t>ALVIN EDUARDO DONALDSON IV</t>
  </si>
  <si>
    <t>AMERICAN AIRLINES INC SUCURSAL COLOMBIANA</t>
  </si>
  <si>
    <t>AMEZAGA MICHAEL</t>
  </si>
  <si>
    <t>ANA MARIA AHUMADA DOMINGUEZ</t>
  </si>
  <si>
    <t>ANA VILLANUEVA</t>
  </si>
  <si>
    <t>ANALISIS DE PUNTOS CRITICOS WHITE RUA S.A.S.</t>
  </si>
  <si>
    <t>A27278758</t>
  </si>
  <si>
    <t>ANAYA RAFAEL</t>
  </si>
  <si>
    <t>A09716036</t>
  </si>
  <si>
    <t>ANDINO INVERSIONES GLOBAL S.A.</t>
  </si>
  <si>
    <t>X1852702</t>
  </si>
  <si>
    <t>ANDRE MICHAEL</t>
  </si>
  <si>
    <t>ANDREW GABRIEL FELICIANO</t>
  </si>
  <si>
    <t>ANGEL PAGAN</t>
  </si>
  <si>
    <t>AU221100</t>
  </si>
  <si>
    <t>ANGULO CARLOS</t>
  </si>
  <si>
    <t>AY871632</t>
  </si>
  <si>
    <t>ANNA OPLOCKI</t>
  </si>
  <si>
    <t>AOP INTEGRAMOS SUS IDEAS S.A.S.</t>
  </si>
  <si>
    <t>AP INGENIERIA S.A.S</t>
  </si>
  <si>
    <t>APCYTEL S.A.S.</t>
  </si>
  <si>
    <t>APICOM SAS</t>
  </si>
  <si>
    <t>AQUINO GUSTAVO</t>
  </si>
  <si>
    <t>ARAJET - SUCURSAL COLOMBIA</t>
  </si>
  <si>
    <t>A04077424</t>
  </si>
  <si>
    <t>ARANGO CRISTIAN</t>
  </si>
  <si>
    <t>F42417308</t>
  </si>
  <si>
    <t>ARAYA JEREZ MARIA</t>
  </si>
  <si>
    <t>ARCOS SILVESTRE</t>
  </si>
  <si>
    <t>ARELLANO ALBERTO</t>
  </si>
  <si>
    <t>AAPA8227841</t>
  </si>
  <si>
    <t>ARGYROU GEORGE</t>
  </si>
  <si>
    <t>ARINC DE COLOMBIA LTDA</t>
  </si>
  <si>
    <t>ARRAZOLA JORGE</t>
  </si>
  <si>
    <t>ARRENDAEQUIPOS S.A.S.</t>
  </si>
  <si>
    <t>TZ1353200</t>
  </si>
  <si>
    <t>ASHIKAR HIROSHI</t>
  </si>
  <si>
    <t>FP5992014</t>
  </si>
  <si>
    <t>ASKOLIN KAJERIC</t>
  </si>
  <si>
    <t>ASOC. DE TAXISTAS DE AEROP. RAFAEL NUÑEZ</t>
  </si>
  <si>
    <t>ASOCIACION DE EQUIPAJEROS VOLUNTARIOS</t>
  </si>
  <si>
    <t>ASOCIACION HOTELERA Y TURISTICA DE COLOMBIA - COTELCO CAPITULO CARTAGENA Y BOLIVAR</t>
  </si>
  <si>
    <t>ASOLAR</t>
  </si>
  <si>
    <t>ATLAS TRANSVALORES</t>
  </si>
  <si>
    <t>AURIEMMA MATTIA</t>
  </si>
  <si>
    <t>AV MEDIOS S.A.S.</t>
  </si>
  <si>
    <t>AVILA JESUS HUGO</t>
  </si>
  <si>
    <t>AWAD JOSE</t>
  </si>
  <si>
    <t>AYENI OLAWALE</t>
  </si>
  <si>
    <t>BACA LINDSEY</t>
  </si>
  <si>
    <t>BACCA KENNETH</t>
  </si>
  <si>
    <t>BAKER LINDA</t>
  </si>
  <si>
    <t>18EF2348</t>
  </si>
  <si>
    <t>BALLAND PAUL</t>
  </si>
  <si>
    <t>BANCO BBVA</t>
  </si>
  <si>
    <t>BANCO CAJA SOCIAL S.A.</t>
  </si>
  <si>
    <t>BANCO DE BOGOTA</t>
  </si>
  <si>
    <t xml:space="preserve">BANCO DE LA REPUBLICA                   </t>
  </si>
  <si>
    <t>BANCOLOMBIA S.A</t>
  </si>
  <si>
    <t>BARBOSA VALETA PROFESIONALES EN GESTION HSE S.A.S.</t>
  </si>
  <si>
    <t>AL862993</t>
  </si>
  <si>
    <t>BARDSLEY MARK COLLINS</t>
  </si>
  <si>
    <t>AAJ266113</t>
  </si>
  <si>
    <t>BASCUÑANA LOPEZ NOELIA</t>
  </si>
  <si>
    <t>BAUERNFEIND JOHANN</t>
  </si>
  <si>
    <t>b651439620</t>
  </si>
  <si>
    <t>bauernfeind JOHANN</t>
  </si>
  <si>
    <t>BAUM MICHAEL</t>
  </si>
  <si>
    <t>BAUTISTA FRANCISCO AMIN</t>
  </si>
  <si>
    <t>BC HOTELES S.A.</t>
  </si>
  <si>
    <t>HC418592</t>
  </si>
  <si>
    <t>BEAULIEU STEVEN</t>
  </si>
  <si>
    <t>BEHAR ASIS DAVID</t>
  </si>
  <si>
    <t>AQ809522</t>
  </si>
  <si>
    <t>BELTRAN CELEDON HERNANDO</t>
  </si>
  <si>
    <t>AR253044</t>
  </si>
  <si>
    <t>BELTRAN VELEZ GONZALO</t>
  </si>
  <si>
    <t>HG214139</t>
  </si>
  <si>
    <t>BELYNDA FRANCOEUR</t>
  </si>
  <si>
    <t>PE1666501</t>
  </si>
  <si>
    <t>BENEDETTI IGNACIO</t>
  </si>
  <si>
    <t>BENJAMIN RONISE</t>
  </si>
  <si>
    <t>BENSIMON RODIE</t>
  </si>
  <si>
    <t>BENSON MARCUS</t>
  </si>
  <si>
    <t>BENZ ROBERT</t>
  </si>
  <si>
    <t>AQ229997</t>
  </si>
  <si>
    <t>BERDUGO TORRES GERARDO A</t>
  </si>
  <si>
    <t>BERENGUER JOSE MANUEL</t>
  </si>
  <si>
    <t>BERFOFF YIMA</t>
  </si>
  <si>
    <t>BERNARD JOHNSON JR</t>
  </si>
  <si>
    <t>A19942911</t>
  </si>
  <si>
    <t>BERTRAM WILLIAM STRACKHOUSE</t>
  </si>
  <si>
    <t>BESSONI SHANNYN</t>
  </si>
  <si>
    <t>BIORD JUAN</t>
  </si>
  <si>
    <t>AV820631</t>
  </si>
  <si>
    <t>BIORD PEREDA JUAN</t>
  </si>
  <si>
    <t>A3988888</t>
  </si>
  <si>
    <t>BLANCA LOPEZ MACIAS</t>
  </si>
  <si>
    <t>BLANCO PADILLA MARTA ELENA</t>
  </si>
  <si>
    <t>BLAU AARON RICHARD</t>
  </si>
  <si>
    <t>BLITTNER JACK</t>
  </si>
  <si>
    <t>HK909009</t>
  </si>
  <si>
    <t>BOHETY SCOTT REDMOND</t>
  </si>
  <si>
    <t>BONDELIO GREGORY DAVID</t>
  </si>
  <si>
    <t>PAJ438693</t>
  </si>
  <si>
    <t>BORJA GARCIA FERNANDEZ</t>
  </si>
  <si>
    <t>HG40637</t>
  </si>
  <si>
    <t>BORSELLINO GUISEPPE</t>
  </si>
  <si>
    <t>BOUHUIZENT TERRY</t>
  </si>
  <si>
    <t>PAL674249</t>
  </si>
  <si>
    <t>BOUZA CLAUDIA</t>
  </si>
  <si>
    <t>BOVEA DAIRO</t>
  </si>
  <si>
    <t>A088599437</t>
  </si>
  <si>
    <t>BOVINO STEVEN COLE</t>
  </si>
  <si>
    <t>BRASSEY LOUISA</t>
  </si>
  <si>
    <t>P0188987B</t>
  </si>
  <si>
    <t>BRAVO BERDNARD</t>
  </si>
  <si>
    <t>PE608163</t>
  </si>
  <si>
    <t>BREUS MAXIM</t>
  </si>
  <si>
    <t>BRILL AARON</t>
  </si>
  <si>
    <t>BRINKS DE COLOMBIA S.A.</t>
  </si>
  <si>
    <t>BROWN MARIO</t>
  </si>
  <si>
    <t>BRYAN GABRIEL BARROS MUNOZ</t>
  </si>
  <si>
    <t>AO6581405</t>
  </si>
  <si>
    <t>BRYAN RUSSELL JORDAN</t>
  </si>
  <si>
    <t>BUEHLER CHRISTOPHER</t>
  </si>
  <si>
    <t>A02462033</t>
  </si>
  <si>
    <t>BUJANDA FIGUEROA JOACHIM EXEQUIEL</t>
  </si>
  <si>
    <t>BUJISIC NEMANJA</t>
  </si>
  <si>
    <t>BURNS ALEXANDRA</t>
  </si>
  <si>
    <t>BUSH MALCOLM</t>
  </si>
  <si>
    <t>A02225207</t>
  </si>
  <si>
    <t>BUSH MALCOLM CORNELIUS</t>
  </si>
  <si>
    <t>BUTLER PAUL</t>
  </si>
  <si>
    <t>BVQI COLOMBIA LTDA</t>
  </si>
  <si>
    <t>C.I. MATEC LOGÍSTICA S.A.S.</t>
  </si>
  <si>
    <t>CABA NELVI</t>
  </si>
  <si>
    <t>GE338799</t>
  </si>
  <si>
    <t>CABRAL GIULIANA</t>
  </si>
  <si>
    <t>CALAHORRANO JAIME</t>
  </si>
  <si>
    <t>CALIMAX DEL CARIBE S.A.S.</t>
  </si>
  <si>
    <t>PAL227452</t>
  </si>
  <si>
    <t>CALLEJON PEREZ JUAN</t>
  </si>
  <si>
    <t>CAMARA COLOMBIANA DE LA ENERGIA</t>
  </si>
  <si>
    <t>AT455988</t>
  </si>
  <si>
    <t>CAMILA SOPHIA MARIÑO CATALAN</t>
  </si>
  <si>
    <t>AQ611117</t>
  </si>
  <si>
    <t>CAMILO MONTOYA GAVIRIA</t>
  </si>
  <si>
    <t>CAMINO RAFAEL</t>
  </si>
  <si>
    <t>CAMPANA CHRISTIAN</t>
  </si>
  <si>
    <t>CAMPOS JOSHUA ADAM</t>
  </si>
  <si>
    <t>G316966</t>
  </si>
  <si>
    <t>CAMPOS SOTO HAROLD</t>
  </si>
  <si>
    <t>CAMPUZANO JUAN DAVID</t>
  </si>
  <si>
    <t>CANABAL CARLOS</t>
  </si>
  <si>
    <t>CANAL JOHN</t>
  </si>
  <si>
    <t>AW655230</t>
  </si>
  <si>
    <t>CANO ORLANDO FAROH</t>
  </si>
  <si>
    <t>CC173142</t>
  </si>
  <si>
    <t>CAPELA GONCALO</t>
  </si>
  <si>
    <t>CAPRILES CASTILLO ANDRES</t>
  </si>
  <si>
    <t>CARATTIRI MARION JULISA</t>
  </si>
  <si>
    <t>AO602675</t>
  </si>
  <si>
    <t>CARBONELL LOPEZ JULIANA</t>
  </si>
  <si>
    <t>CARIBBEAN SUPPORT FLIGHT SERVICES   S.A.S</t>
  </si>
  <si>
    <t>AR290158</t>
  </si>
  <si>
    <t>CARLIER CESAR IVES</t>
  </si>
  <si>
    <t>L29268489</t>
  </si>
  <si>
    <t>CARLO ALVEZ MILHO</t>
  </si>
  <si>
    <t>CARLOS ANGULO</t>
  </si>
  <si>
    <t>CARLOS LUIS HERNANDEZ</t>
  </si>
  <si>
    <t>HM709068</t>
  </si>
  <si>
    <t>CARLOS MANJARRES</t>
  </si>
  <si>
    <t>CARLOS OSORIO</t>
  </si>
  <si>
    <t>CARMELO ALVIS  S.A.S</t>
  </si>
  <si>
    <t>NW0F193J2</t>
  </si>
  <si>
    <t>CAROLINA JACKELINE MARGO</t>
  </si>
  <si>
    <t>PA0602834</t>
  </si>
  <si>
    <t>CARRERA ILYA</t>
  </si>
  <si>
    <t>A07134091</t>
  </si>
  <si>
    <t>CARVAJAL JORGE</t>
  </si>
  <si>
    <t>AR151132</t>
  </si>
  <si>
    <t>CARVAJALINO QUIN MARTA ISABEL</t>
  </si>
  <si>
    <t>CASA PRODUCTORA EVENTOS S.A.S</t>
  </si>
  <si>
    <t>CASA PRODUCTORA LTDA</t>
  </si>
  <si>
    <t>AAH120685</t>
  </si>
  <si>
    <t>CASETTARI MARIA</t>
  </si>
  <si>
    <t>A12791736</t>
  </si>
  <si>
    <t>CASTAÑO ANDRES</t>
  </si>
  <si>
    <t>MG14280650</t>
  </si>
  <si>
    <t>CASTELLANO SANGUINA KELLY LUCAS</t>
  </si>
  <si>
    <t>CASTRO MALDONADO FABIEN</t>
  </si>
  <si>
    <t>PE125931</t>
  </si>
  <si>
    <t>CASTRO SALGADO ERWIN</t>
  </si>
  <si>
    <t>CATALAN OSCAR</t>
  </si>
  <si>
    <t>CATTON ANDREW JAMES</t>
  </si>
  <si>
    <t>CEBALLOS RICHARD</t>
  </si>
  <si>
    <t>CEDENO LEONARD</t>
  </si>
  <si>
    <t>CENTANINO GABRIELA</t>
  </si>
  <si>
    <t>CENTRO DE FORMACION DE LA COOPERACION ESPAÑOLA EN CARTAGENA</t>
  </si>
  <si>
    <t>D099681</t>
  </si>
  <si>
    <t>CENTURION PAOLA</t>
  </si>
  <si>
    <t>CERVANTES CONNOR</t>
  </si>
  <si>
    <t>CHALJUB AJAM GLADYS</t>
  </si>
  <si>
    <t>CHANG ERIC</t>
  </si>
  <si>
    <t>CHANTILLY EXPRESS - CAFÉ S.A.S.</t>
  </si>
  <si>
    <t>CHARLES WILLIAM HAVANKI III</t>
  </si>
  <si>
    <t>CHATAIJNER RED</t>
  </si>
  <si>
    <t>CHEEMA AMRINDEN</t>
  </si>
  <si>
    <t>A03616014</t>
  </si>
  <si>
    <t>CHEHRAZI SINA</t>
  </si>
  <si>
    <t>CHELIMSKY THOMAS</t>
  </si>
  <si>
    <t>EL2703264</t>
  </si>
  <si>
    <t>CHEN QUICHAO</t>
  </si>
  <si>
    <t>C4FNF3TPH</t>
  </si>
  <si>
    <t>CHRISTIAN JOHANNES BOLLINGER</t>
  </si>
  <si>
    <t>CHRISTIAN MOLINA PEREZ</t>
  </si>
  <si>
    <t>CHRISTOFER LAWMAN</t>
  </si>
  <si>
    <t>CHRISTOPHER JOSEPH DI SANTO</t>
  </si>
  <si>
    <t>CHRISTOPHER LEWIS</t>
  </si>
  <si>
    <t>CHRISTOPHER RICHARDS</t>
  </si>
  <si>
    <t>CHRISTOPHER ROTH AUSSEMS</t>
  </si>
  <si>
    <t>M05729021</t>
  </si>
  <si>
    <t>CHU JOHANNE</t>
  </si>
  <si>
    <t>CIANCETTA JONATHON ALEXANDER</t>
  </si>
  <si>
    <t>A03595467</t>
  </si>
  <si>
    <t>CIARLO DANIELLA ANDREA</t>
  </si>
  <si>
    <t>CICON S.A.S</t>
  </si>
  <si>
    <t>CIEPIELA CECILIA</t>
  </si>
  <si>
    <t>CIGARRERIA Y CONFITERIA AERODELICIAS LTDA.</t>
  </si>
  <si>
    <t>CISNEROS RUBEN</t>
  </si>
  <si>
    <t>A03082207</t>
  </si>
  <si>
    <t>CLEMENSTON SOLA MARIA</t>
  </si>
  <si>
    <t>CLEVERMATIK SAS</t>
  </si>
  <si>
    <t>COBELL JEANINE</t>
  </si>
  <si>
    <t>COEN ROBERT MITCHELL</t>
  </si>
  <si>
    <t>YB2283167</t>
  </si>
  <si>
    <t>COGORNO JUAN</t>
  </si>
  <si>
    <t>COHEN FORERO RAISA</t>
  </si>
  <si>
    <t>COHN DANIEL</t>
  </si>
  <si>
    <t>COLLINS JAMES</t>
  </si>
  <si>
    <t>COLOMBIA TELECOMUNICACIONES S.A. E.S.P.</t>
  </si>
  <si>
    <t>COLOMBO ANNA</t>
  </si>
  <si>
    <t>COLON JOSE</t>
  </si>
  <si>
    <t>COMCEL S.A.</t>
  </si>
  <si>
    <t>COMPAÑIA COLOMBIANA DE SEGURIDAD TRANSBANK LTDA</t>
  </si>
  <si>
    <t>COMPAÑIA COMERCIAL E INDUSTRIAL LA SABANA AVESCO S.A.S</t>
  </si>
  <si>
    <t>COMPAÑIA PANAMEÑA DE AVIACION S.A. COPA</t>
  </si>
  <si>
    <t>CONCKLIN RICHARD</t>
  </si>
  <si>
    <t>CONEXPERTOS S.A.S.</t>
  </si>
  <si>
    <t>CONSORCIO INGEPLAN.IB</t>
  </si>
  <si>
    <t>CONSTANTINO GOMEZ JOSUE</t>
  </si>
  <si>
    <t>YB2505121</t>
  </si>
  <si>
    <t>CONTI STEFANO</t>
  </si>
  <si>
    <t>CONWAY JHONATAN</t>
  </si>
  <si>
    <t>AG731743</t>
  </si>
  <si>
    <t>COPEAU SEBASTIEN</t>
  </si>
  <si>
    <t xml:space="preserve">COPY EVENTOS LTDA                       </t>
  </si>
  <si>
    <t>CORDARO MARIE</t>
  </si>
  <si>
    <t>CORPORACION ANDINA DE FOMENTO</t>
  </si>
  <si>
    <t>CORPORACION TURISMO CARTAGENA DE INDIAS</t>
  </si>
  <si>
    <t>AS826203</t>
  </si>
  <si>
    <t>CORREA COQUEL VALERIA</t>
  </si>
  <si>
    <t>A11078048</t>
  </si>
  <si>
    <t>COSENTINO LENA</t>
  </si>
  <si>
    <t>COSMETIKA S.A.S.</t>
  </si>
  <si>
    <t>YC997187</t>
  </si>
  <si>
    <t>COSTA FLAVIO</t>
  </si>
  <si>
    <t>A0352703</t>
  </si>
  <si>
    <t>CRAVENHO CINDY</t>
  </si>
  <si>
    <t>CREATIVO BRANDING SOLUTIONS S.A.S.</t>
  </si>
  <si>
    <t>CRICHLOW TANISHA</t>
  </si>
  <si>
    <t>CRISTALES Y ACABADOS S.A.S.</t>
  </si>
  <si>
    <t>CRISTIAN CABRALES Y CIA SAS</t>
  </si>
  <si>
    <t>A3500278</t>
  </si>
  <si>
    <t>CROSBIE TRISSAN</t>
  </si>
  <si>
    <t>CROSTHWAITE KATHERINE</t>
  </si>
  <si>
    <t>CROWELL NATHAN</t>
  </si>
  <si>
    <t>CRP LTDA</t>
  </si>
  <si>
    <t>CUADRA GUILLERMO ISAIAS</t>
  </si>
  <si>
    <t>AY976525</t>
  </si>
  <si>
    <t>CUBAS MILTON</t>
  </si>
  <si>
    <t>CUEROS VELEZ S.A.S</t>
  </si>
  <si>
    <t>A17864869</t>
  </si>
  <si>
    <t>CULBREATH ARTHUR</t>
  </si>
  <si>
    <t>CULLEN THOMAS</t>
  </si>
  <si>
    <t>CUMMINS DE LOS ANDES S.A</t>
  </si>
  <si>
    <t>CUNNINGHAM SIMON</t>
  </si>
  <si>
    <t>CUVELIER ANDREA</t>
  </si>
  <si>
    <t>ER2601709</t>
  </si>
  <si>
    <t>CZERMINSKI PIOTR PAWEL</t>
  </si>
  <si>
    <t>D I DACOR SAS</t>
  </si>
  <si>
    <t>D&amp;C IDEM COMUNICACIONES S.A.S.</t>
  </si>
  <si>
    <t>BA333565</t>
  </si>
  <si>
    <t>DAGER JASSIR KATYNA BEATRIZ</t>
  </si>
  <si>
    <t>DANA JOE HILL</t>
  </si>
  <si>
    <t>DANIEL JOSITSCH</t>
  </si>
  <si>
    <t>DANIEL PRADILLA</t>
  </si>
  <si>
    <t>DANIEL VACCARO</t>
  </si>
  <si>
    <t>DANILOCHKIN ALEXEY</t>
  </si>
  <si>
    <t>DATECSA S.A.</t>
  </si>
  <si>
    <t>DAVAKIS KAREN CHRISTINE</t>
  </si>
  <si>
    <t>NO1694776</t>
  </si>
  <si>
    <t>DAVID GABRIEL DOMINGUEZ ORTEGA</t>
  </si>
  <si>
    <t>DAVID GUNN</t>
  </si>
  <si>
    <t>DAVILA ALBERTO</t>
  </si>
  <si>
    <t>PE139946</t>
  </si>
  <si>
    <t>DAVILA ZUÑIGA CRISTINA</t>
  </si>
  <si>
    <t>DAVIS JASON</t>
  </si>
  <si>
    <t>DAVIS LTONYA J</t>
  </si>
  <si>
    <t>DAWN MESSER LEAH</t>
  </si>
  <si>
    <t>PA1029875</t>
  </si>
  <si>
    <t>DAY DONALD</t>
  </si>
  <si>
    <t>DAZA OROZCO FRANCISCO</t>
  </si>
  <si>
    <t>RD6745499</t>
  </si>
  <si>
    <t>DE CASTRO ELLE LUIS</t>
  </si>
  <si>
    <t>DE LA VEGA BARDI FERNANDO JOSE</t>
  </si>
  <si>
    <t>FS936667</t>
  </si>
  <si>
    <t>DE MATTOS BRUNA TEREZINHA</t>
  </si>
  <si>
    <t>X5276436</t>
  </si>
  <si>
    <t>DE SENGER CHANTAL</t>
  </si>
  <si>
    <t>DEANE MELISSA</t>
  </si>
  <si>
    <t>DECORFIESTAS CARTAGENA S.A.S.</t>
  </si>
  <si>
    <t>PAF326141</t>
  </si>
  <si>
    <t>DEL BUSTO BONIFAZ SEBASTIAN</t>
  </si>
  <si>
    <t>DEL VECCHIO RENATO</t>
  </si>
  <si>
    <t>DELANCY BRANDON</t>
  </si>
  <si>
    <t>G38518894</t>
  </si>
  <si>
    <t>DELGADILLO ORTEGA LUIS FERNANDO</t>
  </si>
  <si>
    <t>DELTA AIR LINES INC. SUCURSAL DE COLOMBIA</t>
  </si>
  <si>
    <t>DELTA INGENIERIA S.A.</t>
  </si>
  <si>
    <t>DEMETRIUS TUCKER</t>
  </si>
  <si>
    <t>DENT PAMELA JANE</t>
  </si>
  <si>
    <t>DENTLER JOAN</t>
  </si>
  <si>
    <t>DEPARTAMENTO ADMINISTRATIVO NACIONAL DE ESTADISTICA</t>
  </si>
  <si>
    <t>DERMODY RACHEL</t>
  </si>
  <si>
    <t>GA281373</t>
  </si>
  <si>
    <t>DERO ISABELLE</t>
  </si>
  <si>
    <t>DETECTA CORP S A</t>
  </si>
  <si>
    <t>AY195663</t>
  </si>
  <si>
    <t>DIAGO YOLANDA</t>
  </si>
  <si>
    <t>AS446755</t>
  </si>
  <si>
    <t>DIAZ ALFONSO</t>
  </si>
  <si>
    <t>AR230758</t>
  </si>
  <si>
    <t>DIAZ DAZA LIA</t>
  </si>
  <si>
    <t>DIAZ TRUJILLO ASESORES ASOCIADOS S.A.S</t>
  </si>
  <si>
    <t>AX298525</t>
  </si>
  <si>
    <t>DIAZ VARGAS CARLOS ANDRES</t>
  </si>
  <si>
    <t>DICKERSON RICHARD</t>
  </si>
  <si>
    <t>A04770574</t>
  </si>
  <si>
    <t>AY696438</t>
  </si>
  <si>
    <t>DIEGO ROSERO</t>
  </si>
  <si>
    <t>DINACOL S.A. - DISEÑO INGENIERIA Y CONTROL S.A</t>
  </si>
  <si>
    <t>DIPASQUALE ANDREA FABIANA</t>
  </si>
  <si>
    <t>DIRECCION DE IMPUESTOS Y ADUANAS NACIONA</t>
  </si>
  <si>
    <t>DISEÑO UNIVERSAL TECNOAYUDAS S . A . S</t>
  </si>
  <si>
    <t>DISEÑOS Y SOLUCIONES INTEGRALES DE INGENIERIA S.A.S</t>
  </si>
  <si>
    <t>DISTRIBUCIONES Y SOLUCIONES INMEDIATAS S A S</t>
  </si>
  <si>
    <t>DOMINGUEZ ANDREA</t>
  </si>
  <si>
    <t>DONALD MCCABE</t>
  </si>
  <si>
    <t>DONESHIA GORDON</t>
  </si>
  <si>
    <t>DORIAN PERCY</t>
  </si>
  <si>
    <t>A05583768</t>
  </si>
  <si>
    <t>DOSS ELVIS</t>
  </si>
  <si>
    <t>DOWNING ROBERT JAMES</t>
  </si>
  <si>
    <t>DRAGONPASS GLOBAL  LIMITED</t>
  </si>
  <si>
    <t>DSA SAS</t>
  </si>
  <si>
    <t>GA312313</t>
  </si>
  <si>
    <t>DUBOIS ANNE MARIE</t>
  </si>
  <si>
    <t>DUCKWORTH AMANDA JANE</t>
  </si>
  <si>
    <t>DUKE CHRISTPHER</t>
  </si>
  <si>
    <t>DUNCAN BONFIELD</t>
  </si>
  <si>
    <t>DUQUE NARANJO LAURA</t>
  </si>
  <si>
    <t>AQ886270</t>
  </si>
  <si>
    <t>DUQUE RESTREPO MAURICIO</t>
  </si>
  <si>
    <t>DURANGO CARLOS</t>
  </si>
  <si>
    <t>A08415414</t>
  </si>
  <si>
    <t>DURANT MARC A</t>
  </si>
  <si>
    <t>DYNATEST COLOMBIA CONSULTORIA SAS</t>
  </si>
  <si>
    <t>E. C. CONSULTORES S. A. S.</t>
  </si>
  <si>
    <t>A00931341</t>
  </si>
  <si>
    <t>EADDDY DESMOND</t>
  </si>
  <si>
    <t>ECOALTERNATIVAS ENERGETICAS SAS</t>
  </si>
  <si>
    <t>EDELWEISS SUCURSAL COLOMBIA</t>
  </si>
  <si>
    <t>EDGARD O'NEILL</t>
  </si>
  <si>
    <t>EFECTIMEDIOS S.A.S</t>
  </si>
  <si>
    <t>AT1079492</t>
  </si>
  <si>
    <t>EFSTATHIOU ELENI</t>
  </si>
  <si>
    <t>EILEEN YUAN YAN</t>
  </si>
  <si>
    <t>ejimadu Ijeomas ivery</t>
  </si>
  <si>
    <t>ELIYAHU FOGEL</t>
  </si>
  <si>
    <t>ELIZABETH KINSTLINGER</t>
  </si>
  <si>
    <t>ELWING KARL</t>
  </si>
  <si>
    <t>EMBAJADA DE EE. UU. DE AMERICA</t>
  </si>
  <si>
    <t>EMILIANI NICOLAS</t>
  </si>
  <si>
    <t>EMILY BRAXTON</t>
  </si>
  <si>
    <t>EMPRESA AEREA DE SERV. Y FACILITACION  LOGISTICA INTEGRAL CLIC AIR S.A</t>
  </si>
  <si>
    <t>ENERGEX SOCIEDAD ANONIMA</t>
  </si>
  <si>
    <t>ENERGIA Y POTENCIA S.A.S</t>
  </si>
  <si>
    <t>ENERGOS TECHNOLOGY SAS</t>
  </si>
  <si>
    <t>ENJOLI MARIE IZIDOR</t>
  </si>
  <si>
    <t>EQUINOXAIR S.A.S.</t>
  </si>
  <si>
    <t>EQUITERRA S.A.</t>
  </si>
  <si>
    <t>ERG INTERNATIONAL UK LTD</t>
  </si>
  <si>
    <t>ERGOMED LTDA</t>
  </si>
  <si>
    <t>ESCOBAR ADRIANA RUIZ</t>
  </si>
  <si>
    <t>G20258413</t>
  </si>
  <si>
    <t>ESCOBAR DELGADO ISAIAS</t>
  </si>
  <si>
    <t>ESGRYMA CONSULTING GROUP SAS</t>
  </si>
  <si>
    <t>AS730078</t>
  </si>
  <si>
    <t>ESPINAL SANCHEZ JUAN MANUEL</t>
  </si>
  <si>
    <t>A16269610</t>
  </si>
  <si>
    <t>ESPINOSA JERONIMO</t>
  </si>
  <si>
    <t>ESPINOZA DIEGO</t>
  </si>
  <si>
    <t>ESTACION MARBELLA S.A</t>
  </si>
  <si>
    <t>ESTHER NKAADA</t>
  </si>
  <si>
    <t>ESTIBOL SAS</t>
  </si>
  <si>
    <t>ESTOPINAL JR JAMES</t>
  </si>
  <si>
    <t>AP957417</t>
  </si>
  <si>
    <t>ESTOR REYES TOMAS</t>
  </si>
  <si>
    <t>B00050174</t>
  </si>
  <si>
    <t>ESTRADA FUMERO JUAN JOSE</t>
  </si>
  <si>
    <t>ESTRADA ROBERT</t>
  </si>
  <si>
    <t>F40901140</t>
  </si>
  <si>
    <t>EUGENIA PAZ CORTES LABBE</t>
  </si>
  <si>
    <t>EURONA TELECOM COLOMBIA S.A.S.</t>
  </si>
  <si>
    <t>EVALTHEK SAS</t>
  </si>
  <si>
    <t>PB5152240</t>
  </si>
  <si>
    <t>EVAN WILLIAM RUSH</t>
  </si>
  <si>
    <t>HM891849</t>
  </si>
  <si>
    <t>EVE LUSIGNAN</t>
  </si>
  <si>
    <t>AE063459</t>
  </si>
  <si>
    <t>EVETTS ASHTON</t>
  </si>
  <si>
    <t>EYS INDUSTRIAL</t>
  </si>
  <si>
    <t>EYZAGUIRRE FRANCISCA</t>
  </si>
  <si>
    <t>FR406017</t>
  </si>
  <si>
    <t>FABRICIA RAMOS COELHO</t>
  </si>
  <si>
    <t>AA597925948</t>
  </si>
  <si>
    <t>FARINAS ENRIQUE</t>
  </si>
  <si>
    <t>FAST COLOMBIA S.A.S</t>
  </si>
  <si>
    <t>FAXON KATE</t>
  </si>
  <si>
    <t>FD INGENIERÍA Y CONSTRUCCIÓN S.A.S.</t>
  </si>
  <si>
    <t>FEDER KATARINA</t>
  </si>
  <si>
    <t>FELICEE JOSEPH ANTHONY</t>
  </si>
  <si>
    <t>FELIPE GRANT LOPES</t>
  </si>
  <si>
    <t>FENIN JAN</t>
  </si>
  <si>
    <t>A03627940</t>
  </si>
  <si>
    <t>FERDERER WADE</t>
  </si>
  <si>
    <t>FERIOLI REDNEY</t>
  </si>
  <si>
    <t>FERNANDEZ KATHY PLACENCIA</t>
  </si>
  <si>
    <t>FERNANDO RODRIGUEZ</t>
  </si>
  <si>
    <t>YA7094284</t>
  </si>
  <si>
    <t>FERRARI NICOLA</t>
  </si>
  <si>
    <t>AX464357</t>
  </si>
  <si>
    <t>FERRUCHO HERNANDEZ OLGA</t>
  </si>
  <si>
    <t>YC577386</t>
  </si>
  <si>
    <t>FIGUEIREDO JUNIOR EDINARDO</t>
  </si>
  <si>
    <t>FILKINS JOSALYN</t>
  </si>
  <si>
    <t>FIRST CLASS EXPERIENCE CARTAGENA S.A.S.</t>
  </si>
  <si>
    <t>A20066531</t>
  </si>
  <si>
    <t>FLANAGAN PETER |</t>
  </si>
  <si>
    <t>22FC5635</t>
  </si>
  <si>
    <t>FLEURY LAURENT</t>
  </si>
  <si>
    <t>FLOREZ VASQUEZ BELCY MARGARITA</t>
  </si>
  <si>
    <t>FONDO DE EMPLEADOS DE SACSA</t>
  </si>
  <si>
    <t>AT679846</t>
  </si>
  <si>
    <t>FONSECA ESCUDERO OTTO</t>
  </si>
  <si>
    <t>FONTALVO TORRES LAURA</t>
  </si>
  <si>
    <t>FORSTER DEAN</t>
  </si>
  <si>
    <t>17DF61893</t>
  </si>
  <si>
    <t>FOURT HELOISE</t>
  </si>
  <si>
    <t>FRANCISCO ALBERTO TORRES JR</t>
  </si>
  <si>
    <t>NSLR67PR6</t>
  </si>
  <si>
    <t>FRANKE RUBEN</t>
  </si>
  <si>
    <t>FRANQUICIAS Y CONCESIONES S.A.S.</t>
  </si>
  <si>
    <t>A00925130</t>
  </si>
  <si>
    <t>FREEMAN KEVIN</t>
  </si>
  <si>
    <t>PAP189105</t>
  </si>
  <si>
    <t>FREIXA RAMON</t>
  </si>
  <si>
    <t>FRENDEWEY DAVID MICHAEL</t>
  </si>
  <si>
    <t>A4193558</t>
  </si>
  <si>
    <t>FRIAS TORAL RODRIGO DANIEL</t>
  </si>
  <si>
    <t>YA5074043</t>
  </si>
  <si>
    <t>FRIGNANI MANUELA</t>
  </si>
  <si>
    <t>FRUTO OROZCO YURANIS CONCEPCION</t>
  </si>
  <si>
    <t>FUMIGACIONES Y SERVICIOS ESPACIOS S.A.S. -.FUMIESPACIOS S.A.S.</t>
  </si>
  <si>
    <t>FUMIGAX S.A.S.</t>
  </si>
  <si>
    <t>FUNDACION ORNITOLOGICA DEL ATLANTICO ORNIAT</t>
  </si>
  <si>
    <t>FUNDACION PROFINT</t>
  </si>
  <si>
    <t>A01018822</t>
  </si>
  <si>
    <t>FUNK MARIA</t>
  </si>
  <si>
    <t>YC69902S</t>
  </si>
  <si>
    <t>GABRIEL CHAVES ARAUJO</t>
  </si>
  <si>
    <t>GAINES TYRELL</t>
  </si>
  <si>
    <t>GD746906</t>
  </si>
  <si>
    <t>GALLEGO JOSE</t>
  </si>
  <si>
    <t>GALLO NICOLAS</t>
  </si>
  <si>
    <t>GALOTRANS SOCIEDAD ANONIMA</t>
  </si>
  <si>
    <t>GAM COLOMBIA S.A.S</t>
  </si>
  <si>
    <t>GANEM PEREZ LTDA. AMERICAMBIOS</t>
  </si>
  <si>
    <t>PAD542684</t>
  </si>
  <si>
    <t>GARCIA ANGEL RIBADP</t>
  </si>
  <si>
    <t>AV675966</t>
  </si>
  <si>
    <t>GARCIA GABRIEL</t>
  </si>
  <si>
    <t>GARCIA RUIZ ANNIE</t>
  </si>
  <si>
    <t>PA1087227</t>
  </si>
  <si>
    <t>GARCIA TAPIA BERTHA</t>
  </si>
  <si>
    <t>A08290458</t>
  </si>
  <si>
    <t>GARCIA TORRES ERIC</t>
  </si>
  <si>
    <t>GARSON REMY</t>
  </si>
  <si>
    <t>GARZON MARIA PAULA</t>
  </si>
  <si>
    <t>GAZMURI RAUL</t>
  </si>
  <si>
    <t>GEDEON JUAN STELLA LUCIA</t>
  </si>
  <si>
    <t>GELEZINSKY DAVID</t>
  </si>
  <si>
    <t>GEMA TOURS S.A.S</t>
  </si>
  <si>
    <t>GENNECCO ROSARIO DE</t>
  </si>
  <si>
    <t>B03308115</t>
  </si>
  <si>
    <t>GERARDO IGNACIO BROJA FERGUSON</t>
  </si>
  <si>
    <t>GETEL SAS.</t>
  </si>
  <si>
    <t>GHS GLOBAL HOSPITALITY SERVICES S.A.S</t>
  </si>
  <si>
    <t>GIL YAIMA</t>
  </si>
  <si>
    <t>A05213570</t>
  </si>
  <si>
    <t>GINA GIUMARRA</t>
  </si>
  <si>
    <t>GM454661</t>
  </si>
  <si>
    <t>GIRBU MAXIM</t>
  </si>
  <si>
    <t>YB4369631</t>
  </si>
  <si>
    <t>GIULIO GENTILE</t>
  </si>
  <si>
    <t>GLENNON BRIAN</t>
  </si>
  <si>
    <t>GLOBAL BLUE AMÉRICAS SUCURSAL COLOMBIA</t>
  </si>
  <si>
    <t>GLOBO CAMBIO FOREIGN EXCHANGE S.A.S.</t>
  </si>
  <si>
    <t>GLOBOSHOPS S.A.S.</t>
  </si>
  <si>
    <t>GMTMARK S.A.S.</t>
  </si>
  <si>
    <t>GOENAGA EMIR</t>
  </si>
  <si>
    <t>GOLDBATH MARK</t>
  </si>
  <si>
    <t>FX450283</t>
  </si>
  <si>
    <t>GOMES JUNIOR THALES</t>
  </si>
  <si>
    <t>AP604992</t>
  </si>
  <si>
    <t>GOMEZ CHAPARRO DANIELA</t>
  </si>
  <si>
    <t>GOMEZ INES</t>
  </si>
  <si>
    <t>AY584960</t>
  </si>
  <si>
    <t>GOMEZ JULIAN</t>
  </si>
  <si>
    <t>AR751274</t>
  </si>
  <si>
    <t>GOMEZ OSORIO JOSE MARIA RAFAEL</t>
  </si>
  <si>
    <t>GOMEZ VELEZ CAROLINA</t>
  </si>
  <si>
    <t>G35316185</t>
  </si>
  <si>
    <t>GONZALEZ CURIEL ALAN</t>
  </si>
  <si>
    <t>GONZALEZ DANIEL</t>
  </si>
  <si>
    <t>GONZALEZ HUDSON MIRIAM ELISA</t>
  </si>
  <si>
    <t>A03557449</t>
  </si>
  <si>
    <t>GONZALO ANDRES VIVANCO SILVA</t>
  </si>
  <si>
    <t>XDE592406</t>
  </si>
  <si>
    <t>GONZALO AYESA</t>
  </si>
  <si>
    <t>GOODCHILD STEPHEN PAUL</t>
  </si>
  <si>
    <t>GORDAN ZACHARY</t>
  </si>
  <si>
    <t>GORDON BRIAN ROBERT</t>
  </si>
  <si>
    <t>A11737713</t>
  </si>
  <si>
    <t>GRALLEY WILLIAM</t>
  </si>
  <si>
    <t>GRAN COLOMBIA DE AVIACION SAS</t>
  </si>
  <si>
    <t>GRANT DAWN</t>
  </si>
  <si>
    <t>AT527706</t>
  </si>
  <si>
    <t>GREENING DENISE</t>
  </si>
  <si>
    <t>A16612220</t>
  </si>
  <si>
    <t>GREGORY SHARE</t>
  </si>
  <si>
    <t>GRGAS SVIRAC MATEO</t>
  </si>
  <si>
    <t>GRIECO STEPHEN</t>
  </si>
  <si>
    <t>GRUAS JC VALLEJO S.A.S</t>
  </si>
  <si>
    <t>GRUAS Y MANIOBRAS SEGURAS LTDA</t>
  </si>
  <si>
    <t>GRUPO MUNANI S.A.S.</t>
  </si>
  <si>
    <t>GTD COLOMBIA S.A.S.</t>
  </si>
  <si>
    <t>GUARIN IVAN</t>
  </si>
  <si>
    <t>AR687413</t>
  </si>
  <si>
    <t>GUILLERMO ENRIQUE ROJAS GARCIA</t>
  </si>
  <si>
    <t>GUTIERREZ HUGO</t>
  </si>
  <si>
    <t>GUZMAN PEREZ BEATRIZ ELENA</t>
  </si>
  <si>
    <t>HADDAD LUCIANA</t>
  </si>
  <si>
    <t>A07999184</t>
  </si>
  <si>
    <t>HAENSEL ALFREDO ADOLFO</t>
  </si>
  <si>
    <t>HAJJAR FAREED GEORGE</t>
  </si>
  <si>
    <t>A03483739</t>
  </si>
  <si>
    <t>HAKIMI NASSEER</t>
  </si>
  <si>
    <t>NX3BLJLP4</t>
  </si>
  <si>
    <t>HAMMER VAN DEN</t>
  </si>
  <si>
    <t>AL862971</t>
  </si>
  <si>
    <t>HANNA KHOMIK</t>
  </si>
  <si>
    <t>HARDEN WESLEY</t>
  </si>
  <si>
    <t>HARRINGTON ALEX</t>
  </si>
  <si>
    <t>HARVEY SHANEQUE W</t>
  </si>
  <si>
    <t>PAN768622</t>
  </si>
  <si>
    <t>HASHAQUEL IBAÑEZ RICO</t>
  </si>
  <si>
    <t>HASLAM JUSTIN</t>
  </si>
  <si>
    <t xml:space="preserve">HC. HUMAN CAPITAL CONSULTING S.A.       </t>
  </si>
  <si>
    <t>G36138389</t>
  </si>
  <si>
    <t>HECTOR SULAIMAN</t>
  </si>
  <si>
    <t>HENAO ROSA DOLLY</t>
  </si>
  <si>
    <t>HENRY RAFAEL CAPARROSO</t>
  </si>
  <si>
    <t>RD5159055</t>
  </si>
  <si>
    <t>HERNANDEZ BAEZ STIVEN ANDRES</t>
  </si>
  <si>
    <t>HERNANDEZ CERVANTES INGENIEROS S.A.S</t>
  </si>
  <si>
    <t>AW030215</t>
  </si>
  <si>
    <t>HERNANDEZ RIPIOLLI ALEJANDRO</t>
  </si>
  <si>
    <t>HERNANDEZ VICTOR</t>
  </si>
  <si>
    <t>HERRERA ALVAREZ JOSE HECTOR</t>
  </si>
  <si>
    <t>HILLIER PHILIP</t>
  </si>
  <si>
    <t>AR905458</t>
  </si>
  <si>
    <t>HIRANI JUNAID ZIDANE</t>
  </si>
  <si>
    <t>HIRD CONNOR SAMUEL</t>
  </si>
  <si>
    <t>A06131648</t>
  </si>
  <si>
    <t>HISLOP KEVIN</t>
  </si>
  <si>
    <t>HOGARTH NIGEL</t>
  </si>
  <si>
    <t>HOLM JESPER</t>
  </si>
  <si>
    <t>HOME SOLUCIONES S.A.S.</t>
  </si>
  <si>
    <t>HONORE MELIKA</t>
  </si>
  <si>
    <t>HOTELES ESTELAR S.A.</t>
  </si>
  <si>
    <t>A00281110</t>
  </si>
  <si>
    <t>HOURY PATRICK</t>
  </si>
  <si>
    <t>AS890680</t>
  </si>
  <si>
    <t>HOWARD JACKELINE</t>
  </si>
  <si>
    <t>AS058552</t>
  </si>
  <si>
    <t>HOYOS BUSTOS RAFAEL</t>
  </si>
  <si>
    <t>HUBERT CRUZ</t>
  </si>
  <si>
    <t>G35799289</t>
  </si>
  <si>
    <t>HUGO AMBROSI</t>
  </si>
  <si>
    <t>NT7L95F96</t>
  </si>
  <si>
    <t>HUIJGERS OLIVIER</t>
  </si>
  <si>
    <t>HUMPHRE ROY</t>
  </si>
  <si>
    <t>PA9741574</t>
  </si>
  <si>
    <t>HUNT JAMES</t>
  </si>
  <si>
    <t>HURTADO SAMMY</t>
  </si>
  <si>
    <t>HUTTON ADRIANA</t>
  </si>
  <si>
    <t>NM66L8OLG</t>
  </si>
  <si>
    <t>HYAMS HANNAH</t>
  </si>
  <si>
    <t>YB8154317</t>
  </si>
  <si>
    <t>IAFELICE FELICE</t>
  </si>
  <si>
    <t>IAN KAVUMA</t>
  </si>
  <si>
    <t>IAN PETER RODGER</t>
  </si>
  <si>
    <t>IBE SUNNY CHIBUZO</t>
  </si>
  <si>
    <t>IGLESIAS JAILENE PATRICIA</t>
  </si>
  <si>
    <t>PE166601</t>
  </si>
  <si>
    <t>IGNACIO BENEDETTI NAVARRO</t>
  </si>
  <si>
    <t>ILAMISE LEBLANC</t>
  </si>
  <si>
    <t>IMC AIRPORT SHOPPES</t>
  </si>
  <si>
    <t>IMPACTO EFECTIVO BTL - EVENTOS S.A.S.</t>
  </si>
  <si>
    <t>IMPLEMENTOS DE SEGURIDAD INDUSTRIAL IMPLESEG S.A.S</t>
  </si>
  <si>
    <t>INCOMELEC S A S</t>
  </si>
  <si>
    <t>INDUSTRIAS IVOR S A CASA INGLESA</t>
  </si>
  <si>
    <t>ING SYSTEMS &amp; CONSULTING S.A.S.</t>
  </si>
  <si>
    <t>INGEAMBIENTE DEL CARIBE S.A. E.S.P</t>
  </si>
  <si>
    <t>INGECIA SAS</t>
  </si>
  <si>
    <t>INGEMEEC S.A.S</t>
  </si>
  <si>
    <t>INGENIERIA CONSTRUCCIONES Y EQUIPOS CONEQUIPOS ING S.A.S</t>
  </si>
  <si>
    <t>INGENIERIA Y GESTION VIAL  GEVIAL S.A.S</t>
  </si>
  <si>
    <t>CCF414738</t>
  </si>
  <si>
    <t>INGERBRIGSTEN KRISTOFFER</t>
  </si>
  <si>
    <t>INGEVIALCO S.A.S.</t>
  </si>
  <si>
    <t>INMEL INGENIERIA S.A.S</t>
  </si>
  <si>
    <t>INNOMATIK S.A.S.</t>
  </si>
  <si>
    <t>F3770300</t>
  </si>
  <si>
    <t>INOSTROZA BELLO PABLO</t>
  </si>
  <si>
    <t>TT1820272</t>
  </si>
  <si>
    <t>INOUE TAKAYOSHI</t>
  </si>
  <si>
    <t>INSEGRAL S.A.S.</t>
  </si>
  <si>
    <t>INSTALAIRE SAS</t>
  </si>
  <si>
    <t>INSTITUTO DE HIDROLOGIA METEOROLOGIA Y ESTUDIOS AMBIENTALES</t>
  </si>
  <si>
    <t>INTEGRA ARQUITECTURA COMERCIAL S.A.S.</t>
  </si>
  <si>
    <t>INTERNACIONAL EJECUTIVA DE AVIACION</t>
  </si>
  <si>
    <t>INTRANS SAS</t>
  </si>
  <si>
    <t>INTUCARIBE LTDA. Y CIA. LTDA.</t>
  </si>
  <si>
    <t>INVERSIONES DOÑA MARY S.A.S.</t>
  </si>
  <si>
    <t>INVERSIONES PRASEMA S.A.S.</t>
  </si>
  <si>
    <t>INVERSIONES SAYMI S.A.S</t>
  </si>
  <si>
    <t>INVERSIONES TIME LINE S.A.S</t>
  </si>
  <si>
    <t>INVERSISA SAS</t>
  </si>
  <si>
    <t>IP AND SECURITY EXPERTS SAS</t>
  </si>
  <si>
    <t>ISABELLA MALABET</t>
  </si>
  <si>
    <t>ISAZA ESTEBAN</t>
  </si>
  <si>
    <t>U12012894</t>
  </si>
  <si>
    <t>ISERI HAMIT</t>
  </si>
  <si>
    <t>ITAÚ COLOMBIA  S A</t>
  </si>
  <si>
    <t>ITELKOM S.A.S</t>
  </si>
  <si>
    <t>ITS CONSULTORIA INFORMATICA LTDA</t>
  </si>
  <si>
    <t>IVUREK TOMISLAV</t>
  </si>
  <si>
    <t>IZIPRIME SAS</t>
  </si>
  <si>
    <t>J.P.S. S.A.S</t>
  </si>
  <si>
    <t>J.PORTO &amp; CO S.A.S</t>
  </si>
  <si>
    <t>A03608184</t>
  </si>
  <si>
    <t>JACKSON DAMARCURS MARQUISE</t>
  </si>
  <si>
    <t>JAFE IRA</t>
  </si>
  <si>
    <t>JAIME BAUTISTA</t>
  </si>
  <si>
    <t>AY217949</t>
  </si>
  <si>
    <t>JAIME FINO NARVAEZ</t>
  </si>
  <si>
    <t>JAIRO RENGIFO</t>
  </si>
  <si>
    <t>JARAMILLO JUAN CARLOS</t>
  </si>
  <si>
    <t>AT286983</t>
  </si>
  <si>
    <t>JARAMILLO MOADIE ADAN</t>
  </si>
  <si>
    <t>JASMINE KING</t>
  </si>
  <si>
    <t>JASON LERCH</t>
  </si>
  <si>
    <t>JASON ROBERT FALLON</t>
  </si>
  <si>
    <t>JAVI RODGERS PRODUCCIONES S.A.S</t>
  </si>
  <si>
    <t>JAVIER ALFONSO</t>
  </si>
  <si>
    <t>JC ENERGY SAS</t>
  </si>
  <si>
    <t>23KC85944</t>
  </si>
  <si>
    <t>JEAN MERGUI</t>
  </si>
  <si>
    <t>JEAN VICKY</t>
  </si>
  <si>
    <t>JEFFERSON KENYON</t>
  </si>
  <si>
    <t>JEFFREY SOHN</t>
  </si>
  <si>
    <t>JEFFREY WAYNE HOLCOMB</t>
  </si>
  <si>
    <t>A1206273</t>
  </si>
  <si>
    <t>JENNIFER NEUDORFER</t>
  </si>
  <si>
    <t>A00282983</t>
  </si>
  <si>
    <t>JEREMY BROOKS</t>
  </si>
  <si>
    <t>BA440078</t>
  </si>
  <si>
    <t>JESSICA GARRO</t>
  </si>
  <si>
    <t>JETBLUE AIRWAYS CORPORATION SUCURSAL COLOMBIA</t>
  </si>
  <si>
    <t>JETSMART AIRLINES PERÚ S.A.C. SUCURSAL DE COLOMBIA</t>
  </si>
  <si>
    <t>A00737253</t>
  </si>
  <si>
    <t>JHONSON MALCOLM</t>
  </si>
  <si>
    <t>JIM GONZALO HOWARD FERRER</t>
  </si>
  <si>
    <t>JIMENEZ JUAN SEBASTIAN</t>
  </si>
  <si>
    <t>PE145277</t>
  </si>
  <si>
    <t>JOHNNY SAVERIO MINERVINI BORRESEN</t>
  </si>
  <si>
    <t>A01982503</t>
  </si>
  <si>
    <t>JOHNSON ERIC CHARLES</t>
  </si>
  <si>
    <t>JOHNSON SHANA</t>
  </si>
  <si>
    <t>JOHNSONS TIMOTHY LAMAR</t>
  </si>
  <si>
    <t>JONES ANDREWS</t>
  </si>
  <si>
    <t>JONES JAKE MURPHY</t>
  </si>
  <si>
    <t>JONES JEFFERY</t>
  </si>
  <si>
    <t>JORDAN JONES</t>
  </si>
  <si>
    <t>JORGE CINFUENTES</t>
  </si>
  <si>
    <t>GD329734</t>
  </si>
  <si>
    <t>JORGE COELHO</t>
  </si>
  <si>
    <t>JORGENSEN MICHELLE BERBERY</t>
  </si>
  <si>
    <t>AY331325</t>
  </si>
  <si>
    <t>JOSE GABRIEL JANINT JARAMILLO</t>
  </si>
  <si>
    <t>AS843557</t>
  </si>
  <si>
    <t>JOSUE GOMEZ ROMERO</t>
  </si>
  <si>
    <t>JST PROJECTS S.A.S.</t>
  </si>
  <si>
    <t>AQ781920</t>
  </si>
  <si>
    <t>JUAN ESTEBAN TRUCCO OLMOS</t>
  </si>
  <si>
    <t>AD421106</t>
  </si>
  <si>
    <t>JUAN FELIPE BOTIA SARMIENTO</t>
  </si>
  <si>
    <t>AP246175</t>
  </si>
  <si>
    <t>JUAN QUINCENO GUTIERREZ</t>
  </si>
  <si>
    <t>JUAN RAMIREZ</t>
  </si>
  <si>
    <t>JULIAN HARMOND</t>
  </si>
  <si>
    <t>BC070580</t>
  </si>
  <si>
    <t>JULIANA CARBONELL</t>
  </si>
  <si>
    <t>JULIANA PIMIENTA BEDOYA</t>
  </si>
  <si>
    <t>GG603822</t>
  </si>
  <si>
    <t>JULIEN NEPVEV VILLENEUVE</t>
  </si>
  <si>
    <t>JULIO DOMINGUEZ YEIMIS MARIA</t>
  </si>
  <si>
    <t>AP344702</t>
  </si>
  <si>
    <t>JULIO GUZMAN</t>
  </si>
  <si>
    <t>AO5508810</t>
  </si>
  <si>
    <t>JUSTIN ALLEN FAUGHN</t>
  </si>
  <si>
    <t>JUSTIN GOODARZ</t>
  </si>
  <si>
    <t>K L M CIA REAL HOLANDESA DE AVIACION</t>
  </si>
  <si>
    <t>K-2 INGENIERIA S.A.S</t>
  </si>
  <si>
    <t>X4456792</t>
  </si>
  <si>
    <t>KAELIN BRUNO</t>
  </si>
  <si>
    <t>KAHAN JEFFREY</t>
  </si>
  <si>
    <t>KAHLEY KEVIN DANIEL</t>
  </si>
  <si>
    <t>A12944581</t>
  </si>
  <si>
    <t>KALISCH ROBERT</t>
  </si>
  <si>
    <t>NYPJB1P97</t>
  </si>
  <si>
    <t>KANIK MEHMET</t>
  </si>
  <si>
    <t>NPF35F581</t>
  </si>
  <si>
    <t>KAPORVA ANASTASIA</t>
  </si>
  <si>
    <t>AS332658</t>
  </si>
  <si>
    <t>KAPPEL CORALEA MICHELLE</t>
  </si>
  <si>
    <t>ET5037899</t>
  </si>
  <si>
    <t>KARCZMARCZYK KAMIL</t>
  </si>
  <si>
    <t>ER294127</t>
  </si>
  <si>
    <t>KARIN OSMAN</t>
  </si>
  <si>
    <t>KASSAWAT MUHANNAD</t>
  </si>
  <si>
    <t>KAUFFMAN RICHARD</t>
  </si>
  <si>
    <t>KELLY JR CHRISTOPHER</t>
  </si>
  <si>
    <t>KELSO JEFFREY</t>
  </si>
  <si>
    <t>KENNER ERIC PAUL</t>
  </si>
  <si>
    <t>KENNETH JOSEPH DOWLING</t>
  </si>
  <si>
    <t>KHAFFAGY SARA</t>
  </si>
  <si>
    <t>PAF377779</t>
  </si>
  <si>
    <t>KHARBACHI KAMAL</t>
  </si>
  <si>
    <t>KIELY LEONA GRACE</t>
  </si>
  <si>
    <t>KLINGER MARK WAYNE</t>
  </si>
  <si>
    <t>KNISLEY MIRIAM</t>
  </si>
  <si>
    <t>KORNAHRENS WALDEMAR WHITE</t>
  </si>
  <si>
    <t>KPMG ADVISORY TAX &amp; LEGAL S A S</t>
  </si>
  <si>
    <t>KPMG S A S</t>
  </si>
  <si>
    <t>KPN COLOMBIA S.A.S.</t>
  </si>
  <si>
    <t>A10570350</t>
  </si>
  <si>
    <t>KRAMARRCH ANN</t>
  </si>
  <si>
    <t>KRESU MARCUS</t>
  </si>
  <si>
    <t>KRUPYSHEV MIKHAIL</t>
  </si>
  <si>
    <t>LA S.A. SOCIEDAD DE APOYO AERONAUTICO S.A.</t>
  </si>
  <si>
    <t>LAFORTUNE MITCHELL ALAN</t>
  </si>
  <si>
    <t>AT6651284</t>
  </si>
  <si>
    <t>LAMBRINIDIS STAVROS</t>
  </si>
  <si>
    <t>LAN PERU  AIRLINES S.A SUCURSAL COLOMBIA</t>
  </si>
  <si>
    <t>AA884031</t>
  </si>
  <si>
    <t>LANEUVILLE DANICK</t>
  </si>
  <si>
    <t>CF3M6N3G4</t>
  </si>
  <si>
    <t>LANG MARKUS ALEXANDER</t>
  </si>
  <si>
    <t>LAPORTE ANTHONY</t>
  </si>
  <si>
    <t>N06661041</t>
  </si>
  <si>
    <t>LARRALDE MIRANDA XAVIER</t>
  </si>
  <si>
    <t>LARREA VALENCIA NELSON</t>
  </si>
  <si>
    <t>LASCARRO OTTOMAR</t>
  </si>
  <si>
    <t>LATAM AIRLINES GROUP S .A. SUCURSAL COLOMBIA</t>
  </si>
  <si>
    <t>LAZO SANTANA ELCIE MEY</t>
  </si>
  <si>
    <t>LDS CARIBE S.A.S</t>
  </si>
  <si>
    <t>LE PREE MICHAEL</t>
  </si>
  <si>
    <t>Gk357875</t>
  </si>
  <si>
    <t>LEBLANC MONICA</t>
  </si>
  <si>
    <t>LEMUS FARAH S.A.S. CENTRO OPTICO</t>
  </si>
  <si>
    <t>LEON DAYTAWN FORD</t>
  </si>
  <si>
    <t>LERNER JORDAN MANUEL</t>
  </si>
  <si>
    <t>LEWIS HARRIETTE</t>
  </si>
  <si>
    <t>LEWIS ROLAND</t>
  </si>
  <si>
    <t>LIBERTY NETWORKS DE COLOMBIA S.A.S</t>
  </si>
  <si>
    <t>LINFBERG SEAN DANIEL</t>
  </si>
  <si>
    <t>LINO BENARDINA</t>
  </si>
  <si>
    <t>LINTHICUM DAWN</t>
  </si>
  <si>
    <t>LLANIO ROBERT</t>
  </si>
  <si>
    <t>LONDOÑO MARIA EUGENIA</t>
  </si>
  <si>
    <t>AY204761</t>
  </si>
  <si>
    <t>LONDOÑO MARIA PAZ</t>
  </si>
  <si>
    <t>LONGPORT AIRPORT SERVICES S.A.S</t>
  </si>
  <si>
    <t>LONGPORT COLOMBIA LTDA</t>
  </si>
  <si>
    <t>AQ421119</t>
  </si>
  <si>
    <t>LOPERA MUNERA CARLOS</t>
  </si>
  <si>
    <t>LOPEZ MILENA ALEJANDRA</t>
  </si>
  <si>
    <t>AR014854</t>
  </si>
  <si>
    <t>LOPEZ VERGARA FELIPE ANDRES</t>
  </si>
  <si>
    <t>AZ617104</t>
  </si>
  <si>
    <t>LORA SIERRA LILIANA PATRICIA</t>
  </si>
  <si>
    <t>LOWRY PATRICK</t>
  </si>
  <si>
    <t>LOZANO EDGAR</t>
  </si>
  <si>
    <t>A4638983</t>
  </si>
  <si>
    <t>LUANA GARAY</t>
  </si>
  <si>
    <t>LUGO JUAN</t>
  </si>
  <si>
    <t>AX841928</t>
  </si>
  <si>
    <t>LUIS ESTIVEN CORTES CEDRON</t>
  </si>
  <si>
    <t>LUIS MENDEZ</t>
  </si>
  <si>
    <t>LYNCH SCOTT DEAN</t>
  </si>
  <si>
    <t>M.U. Y ASOCIADOS  S.A.S EN REORGANIZACION EMPRESARIAL</t>
  </si>
  <si>
    <t>AT857048</t>
  </si>
  <si>
    <t>MACIA URREA ALEJANDRO</t>
  </si>
  <si>
    <t>A11476446</t>
  </si>
  <si>
    <t>MACKIE JON</t>
  </si>
  <si>
    <t>MADOCO XXI S.A.S</t>
  </si>
  <si>
    <t>MAGALLANES DANIEL</t>
  </si>
  <si>
    <t>A09497928</t>
  </si>
  <si>
    <t>MAGDALENA PADILLA</t>
  </si>
  <si>
    <t>MALLON KRISTIN ANN</t>
  </si>
  <si>
    <t>MANGA RAMIREZ JULIANA</t>
  </si>
  <si>
    <t>MANTILLA JAVIER</t>
  </si>
  <si>
    <t>MANUEL ANTONIO RAMOS</t>
  </si>
  <si>
    <t>MAQUINAS Y ACCESORIOS LIMITADA MYA LIMITADA</t>
  </si>
  <si>
    <t>MARCI LABRANCHE</t>
  </si>
  <si>
    <t>EO444196</t>
  </si>
  <si>
    <t>MARCO ALEXANDER HERNANDEZ CHAVEZ</t>
  </si>
  <si>
    <t>HL484123</t>
  </si>
  <si>
    <t>MARCO MEZZALUNA</t>
  </si>
  <si>
    <t>XDD131298</t>
  </si>
  <si>
    <t>MARCO MONTSERRAT SANDRA</t>
  </si>
  <si>
    <t>MARCOS YONAS</t>
  </si>
  <si>
    <t>MARE ASOCIADOS S.A.S.</t>
  </si>
  <si>
    <t>PE165689</t>
  </si>
  <si>
    <t>MARIA ANDREA LARA BLANCO</t>
  </si>
  <si>
    <t>PAK27095</t>
  </si>
  <si>
    <t>MARIA JOSE DE LA OSSA</t>
  </si>
  <si>
    <t>AT785136</t>
  </si>
  <si>
    <t>MARIN ESTIVEN</t>
  </si>
  <si>
    <t>MARK THOMAS</t>
  </si>
  <si>
    <t>MARKS MONIKA</t>
  </si>
  <si>
    <t>AH800027</t>
  </si>
  <si>
    <t>MARSH MEGAN</t>
  </si>
  <si>
    <t>MARSHAL WILLIAM</t>
  </si>
  <si>
    <t>PE189067</t>
  </si>
  <si>
    <t>MARTELO AMAURY</t>
  </si>
  <si>
    <t>MARTINEZ FERNANDEZ GISSELLA</t>
  </si>
  <si>
    <t>MARTINEZ QUINTANA JESUS DAVID</t>
  </si>
  <si>
    <t>FY3735570</t>
  </si>
  <si>
    <t>MARTINS GEOVANA</t>
  </si>
  <si>
    <t>A06257002</t>
  </si>
  <si>
    <t>MARTON PETER DEV</t>
  </si>
  <si>
    <t>MARTORANO RICHARD</t>
  </si>
  <si>
    <t>MASSY MOTORS RENTALS S.A.S.</t>
  </si>
  <si>
    <t>MATALON ROY</t>
  </si>
  <si>
    <t>MATTHEW WARAMATSU</t>
  </si>
  <si>
    <t>MATTHEWS MELISA</t>
  </si>
  <si>
    <t>MAURICE JENNINGS</t>
  </si>
  <si>
    <t>MAURICIO BARON</t>
  </si>
  <si>
    <t>MC BOY JONATHON ALEXANDER</t>
  </si>
  <si>
    <t>MC FANN DEBORAH LYNN</t>
  </si>
  <si>
    <t>M'CAUSLAND ROBERTO CARLOS</t>
  </si>
  <si>
    <t>MCAVOY KATHERINE</t>
  </si>
  <si>
    <t>HM624920</t>
  </si>
  <si>
    <t>MCDOUGALL FIONA</t>
  </si>
  <si>
    <t>MCGEE COLBY</t>
  </si>
  <si>
    <t>PA9591985</t>
  </si>
  <si>
    <t>MCKERIHAN MARY JANE</t>
  </si>
  <si>
    <t>MEDIA COMMERCE PARTNERS S A S</t>
  </si>
  <si>
    <t>MEDINA ALFREDO</t>
  </si>
  <si>
    <t>AY369096</t>
  </si>
  <si>
    <t>MEHREZ NORHAM</t>
  </si>
  <si>
    <t>MEJIA GONZALEZ CESAR</t>
  </si>
  <si>
    <t>MEJIA VILLEGAS CONSTRUCCTORES S.A.</t>
  </si>
  <si>
    <t>MELTEC COMUNICACIONES S A</t>
  </si>
  <si>
    <t>MELVIN FLOYD</t>
  </si>
  <si>
    <t>AR515284</t>
  </si>
  <si>
    <t>MENDEZ ALVAREZ LUPO</t>
  </si>
  <si>
    <t>AL562319</t>
  </si>
  <si>
    <t>MENDEZ JUAN</t>
  </si>
  <si>
    <t>PE198664</t>
  </si>
  <si>
    <t>MENDOZA BLANCO CECILIA</t>
  </si>
  <si>
    <t>MENDOZA DANIEL</t>
  </si>
  <si>
    <t>MENDOZA OSCAR</t>
  </si>
  <si>
    <t>METACONSULTING SAS</t>
  </si>
  <si>
    <t>METAL DESIGNS LTDA</t>
  </si>
  <si>
    <t>METROLOGIA INSTRUMENTACION Y CONTROL MIC S.A.S.</t>
  </si>
  <si>
    <t>MEWRRIFIELD DUDLEY BRUCE</t>
  </si>
  <si>
    <t>MEZRAHI SAMUEL</t>
  </si>
  <si>
    <t>MICHAEL AGEE</t>
  </si>
  <si>
    <t>MICHAEL GRINTER</t>
  </si>
  <si>
    <t>MICHAEL HARRISON</t>
  </si>
  <si>
    <t>MICHAEL SARKIS MANAUDJIAN</t>
  </si>
  <si>
    <t>MICHAEL TOTH</t>
  </si>
  <si>
    <t>MICHELS PAUL GLENN</t>
  </si>
  <si>
    <t>A15270312</t>
  </si>
  <si>
    <t>MILLER OSVALDO</t>
  </si>
  <si>
    <t>MILLS LEO</t>
  </si>
  <si>
    <t>AU332136</t>
  </si>
  <si>
    <t>MILTON GIOVANNI FLOREZ VILLAREAL</t>
  </si>
  <si>
    <t>GK782411</t>
  </si>
  <si>
    <t>MISTRY MANISH</t>
  </si>
  <si>
    <t>MITCHELL RASHI</t>
  </si>
  <si>
    <t>MITSUBISHI ELECTRIC DE COLOMBIA LIMITADA</t>
  </si>
  <si>
    <t>C5HTMT986</t>
  </si>
  <si>
    <t>MITTORP KLAUS</t>
  </si>
  <si>
    <t>MO DISEÑO Y ARQUITECTURA S.A.S</t>
  </si>
  <si>
    <t>MOLIERI ALEJANDRO ENRIQUE</t>
  </si>
  <si>
    <t>B70351168</t>
  </si>
  <si>
    <t>MOLINA GALLO RAUL</t>
  </si>
  <si>
    <t>MOLINA PERTUZ ELISEO</t>
  </si>
  <si>
    <t>A10393848</t>
  </si>
  <si>
    <t>MOLINA ROSENDO READY</t>
  </si>
  <si>
    <t>MONIRUL ISLAM</t>
  </si>
  <si>
    <t>MONTANO VICTOR</t>
  </si>
  <si>
    <t>B00206852</t>
  </si>
  <si>
    <t>MONTEJO OSCAR</t>
  </si>
  <si>
    <t>MONTEJO SANTIAGO</t>
  </si>
  <si>
    <t>AV222545</t>
  </si>
  <si>
    <t>MONTEJO VILLALOBOS SANTIAGO</t>
  </si>
  <si>
    <t>AQ661646</t>
  </si>
  <si>
    <t>Montero Agamez Eduardo Enrique</t>
  </si>
  <si>
    <t>BD242915</t>
  </si>
  <si>
    <t>MONTERROZA CAMILO CURE</t>
  </si>
  <si>
    <t>MOORE SEAN</t>
  </si>
  <si>
    <t>MOORE VINCENT</t>
  </si>
  <si>
    <t>MORA GREGORY</t>
  </si>
  <si>
    <t>AS182491</t>
  </si>
  <si>
    <t>MORALES ALVARO</t>
  </si>
  <si>
    <t>MORALES COLETTE LEE</t>
  </si>
  <si>
    <t>MORALES NATALI LARA</t>
  </si>
  <si>
    <t>MORENO LUIS</t>
  </si>
  <si>
    <t>MORRIS ORING</t>
  </si>
  <si>
    <t>AH856444</t>
  </si>
  <si>
    <t>MOZEK ZENNON PAUL</t>
  </si>
  <si>
    <t>TT2179157</t>
  </si>
  <si>
    <t>MUKAINO MASAHIKO</t>
  </si>
  <si>
    <t>MULTIPAGAS S.A.S.</t>
  </si>
  <si>
    <t>AY233420</t>
  </si>
  <si>
    <t>MUSTAFA HUSSAIN</t>
  </si>
  <si>
    <t>NACIONAL DE ASEO S.A.</t>
  </si>
  <si>
    <t>NAINESH PATEL</t>
  </si>
  <si>
    <t>NALSANI SAS</t>
  </si>
  <si>
    <t>NASIRI SEAN</t>
  </si>
  <si>
    <t>NAUTICENTER S.A.S.</t>
  </si>
  <si>
    <t>AX105463</t>
  </si>
  <si>
    <t>NAVARRO GOMEZ RICARDO ANDRES</t>
  </si>
  <si>
    <t>NAVIA DIEGO</t>
  </si>
  <si>
    <t>NEBIYU ELIAS</t>
  </si>
  <si>
    <t>NEIL RACOMA</t>
  </si>
  <si>
    <t>NEIMA HEHRAN</t>
  </si>
  <si>
    <t>NEIMA JUSTIN MEHREN-REZAII</t>
  </si>
  <si>
    <t>A07053961</t>
  </si>
  <si>
    <t>NEITLICH CHRISTOPHER</t>
  </si>
  <si>
    <t>NEOLAND SAS</t>
  </si>
  <si>
    <t>AS517695</t>
  </si>
  <si>
    <t>NICOLAS ELIAS MARIA SANTODOMINGO</t>
  </si>
  <si>
    <t>AR235648</t>
  </si>
  <si>
    <t>NICOLAS OBBEGOZO</t>
  </si>
  <si>
    <t>NICOLAS PERAZA</t>
  </si>
  <si>
    <t>A15998020</t>
  </si>
  <si>
    <t>NIDIANA ALLEN PAREDES</t>
  </si>
  <si>
    <t>NIEVES ERNEST</t>
  </si>
  <si>
    <t>NP569103</t>
  </si>
  <si>
    <t>NIJHOLT KAREL</t>
  </si>
  <si>
    <t>AS650049</t>
  </si>
  <si>
    <t>NIKITASHENKO DIMITRIY</t>
  </si>
  <si>
    <t>NOVATON AIMEE</t>
  </si>
  <si>
    <t>NOVAVENTA S.A.S</t>
  </si>
  <si>
    <t>G31704421</t>
  </si>
  <si>
    <t>OAXACA VALLEJO MIGUEL</t>
  </si>
  <si>
    <t>OBANDO DAVID</t>
  </si>
  <si>
    <t>BA050549</t>
  </si>
  <si>
    <t>OCHOA CATANO ISABELA</t>
  </si>
  <si>
    <t>AO4957620</t>
  </si>
  <si>
    <t>ODALYS GONZALEZ</t>
  </si>
  <si>
    <t>ODHO TREVOR TARIG</t>
  </si>
  <si>
    <t>ODINSA S.A.</t>
  </si>
  <si>
    <t>OLAYIWOLA OLADIRAN DAVID</t>
  </si>
  <si>
    <t>OLIVERAS JOAQUIN</t>
  </si>
  <si>
    <t>OLS SOLUCIONES INTEGRALES SAS</t>
  </si>
  <si>
    <t>OLUSEGUN JOHNSON</t>
  </si>
  <si>
    <t>OMAR ORTIZ</t>
  </si>
  <si>
    <t>C74ZXRV5Z</t>
  </si>
  <si>
    <t>OPPERMANN DANIEL</t>
  </si>
  <si>
    <t>OREJUELA VARELA ALBERTO</t>
  </si>
  <si>
    <t>ORGANIZACION LEVIN DE COLOMBIA S.A.S</t>
  </si>
  <si>
    <t>ORGANIZACION LUIS CARLOS SARMIENTO ANGULO</t>
  </si>
  <si>
    <t>ORGANIZACION TERPEL S.A.</t>
  </si>
  <si>
    <t>ORLEBEKE ANDREW</t>
  </si>
  <si>
    <t>ORTEGA CORINE NICOLE</t>
  </si>
  <si>
    <t>A07997637</t>
  </si>
  <si>
    <t>OTOOLE SHAWN</t>
  </si>
  <si>
    <t>PACARIBE  S.A. E.S.P.</t>
  </si>
  <si>
    <t>NO1929025</t>
  </si>
  <si>
    <t>PAJAZITI SADULA</t>
  </si>
  <si>
    <t>PALLAIS NOELLE</t>
  </si>
  <si>
    <t>PALMARE S.A.S.</t>
  </si>
  <si>
    <t>PALOMBO ZACHARY</t>
  </si>
  <si>
    <t>PALOMETAS S.A.S.</t>
  </si>
  <si>
    <t>PAMAY 5 SAS</t>
  </si>
  <si>
    <t>PANAMERICANA DE VIAJES S A S</t>
  </si>
  <si>
    <t>PARQUEADEROS DE LA COSTA S.A.</t>
  </si>
  <si>
    <t>PARRA ANGELA</t>
  </si>
  <si>
    <t>PASCASCIO BRIAN</t>
  </si>
  <si>
    <t>PAM261656</t>
  </si>
  <si>
    <t>PASCUAL PABLO CALABUIG</t>
  </si>
  <si>
    <t>PATEL HEMALKUMAR</t>
  </si>
  <si>
    <t>PATERNINA LEON JORGE</t>
  </si>
  <si>
    <t>PAULSEN ALEXANDER</t>
  </si>
  <si>
    <t>PAYARES MONICA</t>
  </si>
  <si>
    <t>PEDRAZA PRODUCCIONES S.A.S.</t>
  </si>
  <si>
    <t>AT980786</t>
  </si>
  <si>
    <t>PELAEZ MUTIS RENATA</t>
  </si>
  <si>
    <t>PENTIAH JANERA</t>
  </si>
  <si>
    <t>PEÑA ANDREW ZUÑIGA</t>
  </si>
  <si>
    <t>AN835425</t>
  </si>
  <si>
    <t>PEPPIN JEAN</t>
  </si>
  <si>
    <t>K520677721640</t>
  </si>
  <si>
    <t>PERCY SZE-SHING KWONG</t>
  </si>
  <si>
    <t>HP097373</t>
  </si>
  <si>
    <t>PEREIRA GREGORY</t>
  </si>
  <si>
    <t>PEREZ CARLOS</t>
  </si>
  <si>
    <t>AAE675202</t>
  </si>
  <si>
    <t>PERIALES LUCISNA</t>
  </si>
  <si>
    <t>PERREAUX DOMINGUEZ PRICELIS</t>
  </si>
  <si>
    <t>PERRY CORY</t>
  </si>
  <si>
    <t>PERSON DARRYL</t>
  </si>
  <si>
    <t>PETER LAWLOR</t>
  </si>
  <si>
    <t>14AC62563</t>
  </si>
  <si>
    <t>PETER PATRICK</t>
  </si>
  <si>
    <t>PIGMENTO DIGITAL INVERSIONES SAS</t>
  </si>
  <si>
    <t>PILYUTIK ALEXANDER</t>
  </si>
  <si>
    <t>PINCHUS ZELIG GRUNSTEIN</t>
  </si>
  <si>
    <t>FS959361</t>
  </si>
  <si>
    <t>PINELLI RONALDO</t>
  </si>
  <si>
    <t>CC841961</t>
  </si>
  <si>
    <t>PINTO IVO LICINIO</t>
  </si>
  <si>
    <t>A00967819</t>
  </si>
  <si>
    <t>PINTO TORRES LILIANA</t>
  </si>
  <si>
    <t>PIZARRO MAURICIO</t>
  </si>
  <si>
    <t>PLAZA EDUARDO PERDOMO</t>
  </si>
  <si>
    <t>PLUNDO GREGORY</t>
  </si>
  <si>
    <t>PLUS ULTRA LÍNEAS AÉREAS, S.A. SUCURSAL EN COLOMBIA</t>
  </si>
  <si>
    <t>c937817</t>
  </si>
  <si>
    <t>POMBO FERNANDEZ CARLOS</t>
  </si>
  <si>
    <t>PONS JORGE</t>
  </si>
  <si>
    <t>PONTE ANDREW JOEL</t>
  </si>
  <si>
    <t>POSTOBON S.A.</t>
  </si>
  <si>
    <t>PRADCEL INGENIERIA SAS SOCIEDAD POR ACCIONES SIMPLIFICADAS</t>
  </si>
  <si>
    <t>PRADO JONATHAN</t>
  </si>
  <si>
    <t>PRIOLI THOMAS</t>
  </si>
  <si>
    <t>PRIOLI THOMAS EDWARD</t>
  </si>
  <si>
    <t>PRIORITY PASS</t>
  </si>
  <si>
    <t>PROCAFECOL S.A.</t>
  </si>
  <si>
    <t>PRODESEG  S.A.</t>
  </si>
  <si>
    <t>PROFESSIONAL SECURITY S.A.S.</t>
  </si>
  <si>
    <t>PROMOTORA HRP S.A.S</t>
  </si>
  <si>
    <t>PROSEGUR TECNOLOGIA SAS</t>
  </si>
  <si>
    <t>AD702302</t>
  </si>
  <si>
    <t>PROULX SYLWAIN</t>
  </si>
  <si>
    <t>PURE COLOMBIA TRAVEL SAS</t>
  </si>
  <si>
    <t>PUSHKAREVA MARINA</t>
  </si>
  <si>
    <t>QUESSEP VIVIANA SOFIA</t>
  </si>
  <si>
    <t>F54828486</t>
  </si>
  <si>
    <t>QUEZADA SILVA FELIPE GONZALO</t>
  </si>
  <si>
    <t>AE411349</t>
  </si>
  <si>
    <t>QUINN ASIA URBANIAK</t>
  </si>
  <si>
    <t>QUIROZ LILIANA</t>
  </si>
  <si>
    <t>RADCONTROL S.A.S</t>
  </si>
  <si>
    <t>RAFAEL ESPINOSA G. Y CIA. S. A. S</t>
  </si>
  <si>
    <t>AQ772730</t>
  </si>
  <si>
    <t>RAFAEL ZAMBRANO</t>
  </si>
  <si>
    <t>GJ44341</t>
  </si>
  <si>
    <t>RAHMAN MUNA</t>
  </si>
  <si>
    <t>RAJANI ANIL PIERRE</t>
  </si>
  <si>
    <t>RAMIREZ ANDRE</t>
  </si>
  <si>
    <t>XDE426117</t>
  </si>
  <si>
    <t>RAMIREZ CARPIO BELEN</t>
  </si>
  <si>
    <t>PAH624500</t>
  </si>
  <si>
    <t>AT787882</t>
  </si>
  <si>
    <t>RAMIREZ OXFANDER</t>
  </si>
  <si>
    <t>RAMIREZ SERGIO</t>
  </si>
  <si>
    <t>RAMOS JOSHUA JOE</t>
  </si>
  <si>
    <t>RANDY WILLIAM BRUTON JR</t>
  </si>
  <si>
    <t>RAPHAEL MORILLO</t>
  </si>
  <si>
    <t>C5LPH5H76</t>
  </si>
  <si>
    <t>RAPHAEL TASAR</t>
  </si>
  <si>
    <t>RAPIDEXXUS S.A.</t>
  </si>
  <si>
    <t>PD0000861</t>
  </si>
  <si>
    <t>RAUL PINEDA</t>
  </si>
  <si>
    <t>RAYMOND FERGUSON</t>
  </si>
  <si>
    <t>READON SEAN</t>
  </si>
  <si>
    <t>AY443983</t>
  </si>
  <si>
    <t>REATIGA URREA MARIA CLAUDIA</t>
  </si>
  <si>
    <t>RECUPERAR S.A.S</t>
  </si>
  <si>
    <t>REDEBAN MULTICOLOR S.A</t>
  </si>
  <si>
    <t>REDES INTELIGENTES SAS</t>
  </si>
  <si>
    <t>A16177589</t>
  </si>
  <si>
    <t>REDFERN BROOKE</t>
  </si>
  <si>
    <t>REFRILITORAL CASASBUENAS CORTES &amp; COMPAÑIA SAS</t>
  </si>
  <si>
    <t>REGAN ANDREW</t>
  </si>
  <si>
    <t>RENAN HAMOY</t>
  </si>
  <si>
    <t>GD373581</t>
  </si>
  <si>
    <t>RENAN MOEIRA</t>
  </si>
  <si>
    <t>RENTING T&amp;T S.A.S</t>
  </si>
  <si>
    <t>D09764039</t>
  </si>
  <si>
    <t>REYES PARIONA LEYNEKER</t>
  </si>
  <si>
    <t>REYNOLDS ALEXANDER</t>
  </si>
  <si>
    <t>A11750754</t>
  </si>
  <si>
    <t>REYNOSO NG JENNIFER</t>
  </si>
  <si>
    <t>RIB LOGISTICA SAS</t>
  </si>
  <si>
    <t>RIESGOS Y SOLUCIONES MANUEL HERNANDEZ Y CIA LTDA</t>
  </si>
  <si>
    <t>RIESS Christopher MARAK</t>
  </si>
  <si>
    <t>RIVAS OSCAR</t>
  </si>
  <si>
    <t>RIVERA HECTOR</t>
  </si>
  <si>
    <t>AZ585404</t>
  </si>
  <si>
    <t>RIVERA KAMEL</t>
  </si>
  <si>
    <t>AS373374</t>
  </si>
  <si>
    <t>RIVERA VILMA</t>
  </si>
  <si>
    <t>RKH SUMINISTROS &amp; SERVICIOS ESPECIALIZADOS S.A.S.</t>
  </si>
  <si>
    <t>ROBBINS NICHOLAS</t>
  </si>
  <si>
    <t>ROBERT BOSCH LTDA</t>
  </si>
  <si>
    <t>ROBERT HOFFMAN</t>
  </si>
  <si>
    <t>A09078945</t>
  </si>
  <si>
    <t>ROBERTO HERNANDEZ</t>
  </si>
  <si>
    <t>RODGERS VARELA JAVIER SOLFREDO</t>
  </si>
  <si>
    <t>RODOLFO BARBOSA</t>
  </si>
  <si>
    <t>PA0732681</t>
  </si>
  <si>
    <t>RODRIGO QUIROS</t>
  </si>
  <si>
    <t>YC867410</t>
  </si>
  <si>
    <t>RODRIGUES DA SILVA LUIS RENATO</t>
  </si>
  <si>
    <t>RODRIGUEZ ALBERTO</t>
  </si>
  <si>
    <t>RODRIGUEZ CAMACHO NELSON GERARDO</t>
  </si>
  <si>
    <t>RODRIGUEZ EMMANUEL</t>
  </si>
  <si>
    <t>RODRIGUEZ JACQUELINE</t>
  </si>
  <si>
    <t>02894665T</t>
  </si>
  <si>
    <t>RODRIGUEZ JOSE ANTONIO</t>
  </si>
  <si>
    <t>PA0882677</t>
  </si>
  <si>
    <t>RODRIGUEZ LUIS</t>
  </si>
  <si>
    <t>AAF909206</t>
  </si>
  <si>
    <t>RODRIGUEZ MONTIEL MANUEL</t>
  </si>
  <si>
    <t>G40981223</t>
  </si>
  <si>
    <t>RODRIGUEZ ROJAS JOSE ALBERTO</t>
  </si>
  <si>
    <t>RODRIGUEZ Y LONDOÑO SA</t>
  </si>
  <si>
    <t>AQ661743</t>
  </si>
  <si>
    <t>ROJAS FRANCO CESAR AUGUSTO</t>
  </si>
  <si>
    <t>ROJAS PENA SARA SOFIA</t>
  </si>
  <si>
    <t>ROMAN GOLUBOV</t>
  </si>
  <si>
    <t>ROMERO DE BALENTIEN KARLA GABRIELA</t>
  </si>
  <si>
    <t>G15906890</t>
  </si>
  <si>
    <t>ROMERO GOMEZ MARIO</t>
  </si>
  <si>
    <t>RONALD SHORTT</t>
  </si>
  <si>
    <t>RONNA CHARLES</t>
  </si>
  <si>
    <t>ROSA VALLEJO OSIRIS ALEJANDRO</t>
  </si>
  <si>
    <t>ROSAL LUIS</t>
  </si>
  <si>
    <t>ROSALES FORSYTHE MANUEL</t>
  </si>
  <si>
    <t>ROSALES GONZALEZ MARTIN EMILIO</t>
  </si>
  <si>
    <t>ROSE NATHANIEL</t>
  </si>
  <si>
    <t>ROSEBERRY CYNTHIA</t>
  </si>
  <si>
    <t>ROSENFELD JASON</t>
  </si>
  <si>
    <t>ROSENTAL CALMON ALVES</t>
  </si>
  <si>
    <t>ROSSIAN NATALIE</t>
  </si>
  <si>
    <t>ROVIRA LISANDRO</t>
  </si>
  <si>
    <t>RUBIO HUMBERTO</t>
  </si>
  <si>
    <t>RUDA EDUARD</t>
  </si>
  <si>
    <t>RUSO MARK EDWARD</t>
  </si>
  <si>
    <t>S.E.S  S.A.S</t>
  </si>
  <si>
    <t>AAF916453</t>
  </si>
  <si>
    <t>SAAVEDRA OSCAR</t>
  </si>
  <si>
    <t>SABET ANDRE</t>
  </si>
  <si>
    <t>SABREEN KABEER</t>
  </si>
  <si>
    <t>SAI   S.A.S</t>
  </si>
  <si>
    <t>HN862170</t>
  </si>
  <si>
    <t>SAID KHISRAW</t>
  </si>
  <si>
    <t>BC238618</t>
  </si>
  <si>
    <t>SALAS BARRERA INGRIG ROSALBA</t>
  </si>
  <si>
    <t>AT715858</t>
  </si>
  <si>
    <t>SALAZAR RODRIGUEZ JOHN</t>
  </si>
  <si>
    <t>SALERNO VINCENT</t>
  </si>
  <si>
    <t>SALTARELLI GERALD</t>
  </si>
  <si>
    <t>A14192583</t>
  </si>
  <si>
    <t>SAMIR JULIAN MEDINA</t>
  </si>
  <si>
    <t>SANCHEZ HUMBERTO MANUEL</t>
  </si>
  <si>
    <t>A09711170</t>
  </si>
  <si>
    <t>SANDOR SCOTT |</t>
  </si>
  <si>
    <t>SAPIA C I SAS</t>
  </si>
  <si>
    <t>SAYAB MEDIO AMBIENTE SAS</t>
  </si>
  <si>
    <t>SCADA QUALITY S.A.S.</t>
  </si>
  <si>
    <t>NT33PJ569</t>
  </si>
  <si>
    <t>SCHADDELEE MARLOES</t>
  </si>
  <si>
    <t>EP442339</t>
  </si>
  <si>
    <t>SCHELKENS RITA</t>
  </si>
  <si>
    <t>SCHMIDT JUSTIN TRAVIS</t>
  </si>
  <si>
    <t>C744MX2JR</t>
  </si>
  <si>
    <t>SCHWIRZ TIM</t>
  </si>
  <si>
    <t>SCOTIABANK COLPATRIA S.A</t>
  </si>
  <si>
    <t>SCOTT SEELEY</t>
  </si>
  <si>
    <t>SECURITAS COLOMBIA S.A..</t>
  </si>
  <si>
    <t>SECURITY EQUIPMENT SERVICES SAS</t>
  </si>
  <si>
    <t>SECURITY VIDEO EQUIPMENT S.A.S</t>
  </si>
  <si>
    <t>PA0986714</t>
  </si>
  <si>
    <t>SELLES GILBERTO</t>
  </si>
  <si>
    <t>SERPICO PETER</t>
  </si>
  <si>
    <t>SERRANO JUAN CARLOS</t>
  </si>
  <si>
    <t>SERVIBANCA S.A.</t>
  </si>
  <si>
    <t>SERVICIOS DE ASEO, CAFETERIA Y MANTENIMIENTO INSTITUCIONAL, OUTSOURCING SEASIN LIMITADA</t>
  </si>
  <si>
    <t>SERVINCLUIDOS LTDA.</t>
  </si>
  <si>
    <t>SEWID YEHIA</t>
  </si>
  <si>
    <t>SHAH ALVIN</t>
  </si>
  <si>
    <t>SHAPIRO LOUIS</t>
  </si>
  <si>
    <t>HL580234</t>
  </si>
  <si>
    <t>SHAWN KANUNDO</t>
  </si>
  <si>
    <t>SHEA BROOKS</t>
  </si>
  <si>
    <t>SHINN JUDE</t>
  </si>
  <si>
    <t>SHPRITZ GARY</t>
  </si>
  <si>
    <t>SHULZHIK INNA</t>
  </si>
  <si>
    <t>FT929541</t>
  </si>
  <si>
    <t>SIDNEI SILVA</t>
  </si>
  <si>
    <t>SIEGEL ERIC SCOTT</t>
  </si>
  <si>
    <t>SIGMA ASESORIAS S.A.S.</t>
  </si>
  <si>
    <t>SILVA III BENJAMIN</t>
  </si>
  <si>
    <t>YB0667356</t>
  </si>
  <si>
    <t>SILVESTRO CLARA</t>
  </si>
  <si>
    <t>SIMHON YVETTE</t>
  </si>
  <si>
    <t>SINGH SURINDER</t>
  </si>
  <si>
    <t>SINGH TERRANCE</t>
  </si>
  <si>
    <t>SINGLETON KATHRYN</t>
  </si>
  <si>
    <t>SISCAD S.A.S</t>
  </si>
  <si>
    <t>SITA INFORMATION NETWORKING COMPUTING COLOMBIA S A Y PODRA USAREL NOMBRE CORTO SITA INC COLOMBIA S A</t>
  </si>
  <si>
    <t>SLAUGHTER CHRISTOPHER</t>
  </si>
  <si>
    <t>SLOTKIN ROGER</t>
  </si>
  <si>
    <t>Slotkin Roger Michael</t>
  </si>
  <si>
    <t>SLUDER KATHERINE GREENFIELD</t>
  </si>
  <si>
    <t>HP158385</t>
  </si>
  <si>
    <t>SMITH MICHAEL</t>
  </si>
  <si>
    <t>SOARES CHRISTOPHER</t>
  </si>
  <si>
    <t>SOCIEDAD AERONAUTICA DE INTEGRACION TECNICA S.A.S.</t>
  </si>
  <si>
    <t>SOCIEDAD AEROPORTUARIA DE LA COSTA S.A.</t>
  </si>
  <si>
    <t>SODEXO S A S</t>
  </si>
  <si>
    <t>SOLARI MARIO</t>
  </si>
  <si>
    <t>SOLINCOM S.A.S. SOLUCIONES INTEGRALES PARA INDUSTRIA Y COMERCIO S.A.S.</t>
  </si>
  <si>
    <t>SOLMEX COLOMBIA S.A.S</t>
  </si>
  <si>
    <t>SOPORTE S.A.</t>
  </si>
  <si>
    <t>SORIANO EDUARDO</t>
  </si>
  <si>
    <t>SOS MEDICAL GROUP S.A.S</t>
  </si>
  <si>
    <t>SOTO FLOREZ SILFREDO</t>
  </si>
  <si>
    <t>GH095127</t>
  </si>
  <si>
    <t>SOUZA IAMUT RONALDO</t>
  </si>
  <si>
    <t>SPEAKMAN CHARLES</t>
  </si>
  <si>
    <t>SPIRIT AIRLINES INC.</t>
  </si>
  <si>
    <t>SPORN MICHAEL HENRY</t>
  </si>
  <si>
    <t>STEPHANIE NIKOLE GRANT</t>
  </si>
  <si>
    <t>C6XTM5VHZ</t>
  </si>
  <si>
    <t>STEPHANIE WALKOITZ</t>
  </si>
  <si>
    <t>STEPHEN LOCKE</t>
  </si>
  <si>
    <t>STERNG DANIEL</t>
  </si>
  <si>
    <t>X7327305</t>
  </si>
  <si>
    <t>STEUDLER DANIEL</t>
  </si>
  <si>
    <t>STEWARD GLENFORD GEORGE</t>
  </si>
  <si>
    <t>STEWART MICHAEL THOMAS</t>
  </si>
  <si>
    <t>STOKENBERRY CORBY</t>
  </si>
  <si>
    <t>SU OPORTUNO SERVICIO LTDA. S.O.S</t>
  </si>
  <si>
    <t>SUAREZ SANTAMARIA CARLOS MARIO</t>
  </si>
  <si>
    <t>SUAREZ WILFREDO ANTONIO</t>
  </si>
  <si>
    <t>SUCCION &amp; CARGA S.A.S</t>
  </si>
  <si>
    <t>GA0703376</t>
  </si>
  <si>
    <t>SULON GILBERT</t>
  </si>
  <si>
    <t>SURTI AGUA Y SERVICIOS MPD SAS</t>
  </si>
  <si>
    <t>SYSO EMPRESARIAL SAS</t>
  </si>
  <si>
    <t>C1VCF6987</t>
  </si>
  <si>
    <t>SZEMKUS LAURENZ</t>
  </si>
  <si>
    <t>TALEBI KAMRAN</t>
  </si>
  <si>
    <t>TANK SAS</t>
  </si>
  <si>
    <t>TARANTO NICHOLAS</t>
  </si>
  <si>
    <t>TARUD DANIEL</t>
  </si>
  <si>
    <t>TAYLOR MELISSA</t>
  </si>
  <si>
    <t>TECCHIO JOSHUA STEPHEN</t>
  </si>
  <si>
    <t>TECNICONSTRUMEC S.A.S</t>
  </si>
  <si>
    <t>TECNISEC DE COLOMBIA LTDA</t>
  </si>
  <si>
    <t>TECNODIESEL S.A.S</t>
  </si>
  <si>
    <t>TECNOLOGIA Y EQUIPO SAS</t>
  </si>
  <si>
    <t>FS670766</t>
  </si>
  <si>
    <t>TEIXEIRA ALIPIO ANTONIO</t>
  </si>
  <si>
    <t>AO790302</t>
  </si>
  <si>
    <t>TEJEDA NUÑEZ ALEX</t>
  </si>
  <si>
    <t>TELEBITS S.A.S</t>
  </si>
  <si>
    <t>TEMPO EXPRESS S.A.S.</t>
  </si>
  <si>
    <t>TERESITA CABAL</t>
  </si>
  <si>
    <t>TERMOTECNICA COINDUSTRIAL S. A.S</t>
  </si>
  <si>
    <t>TERPEL EXPORTACIONES C.I S.A.S</t>
  </si>
  <si>
    <t>THF CONSULTORIA S.A.S.</t>
  </si>
  <si>
    <t>THOMAS LOYD</t>
  </si>
  <si>
    <t>THOMAS RODRIGUEZ</t>
  </si>
  <si>
    <t>TIMOTHY DAVID WILSON</t>
  </si>
  <si>
    <t>AL749446</t>
  </si>
  <si>
    <t>TISSEUR ANDRE PHILIPPE</t>
  </si>
  <si>
    <t>TK ELEVADORES COLOMBIA S A</t>
  </si>
  <si>
    <t>AR489741</t>
  </si>
  <si>
    <t>TOBON ESTRADA RAFAEL</t>
  </si>
  <si>
    <t>TOLUNIMI OYELEYE</t>
  </si>
  <si>
    <t>AQ168605</t>
  </si>
  <si>
    <t>TORRES BERTHA</t>
  </si>
  <si>
    <t>G27526354</t>
  </si>
  <si>
    <t>TORRES FARBER MARIA DELOS ANGELES</t>
  </si>
  <si>
    <t>TORRES HARRY</t>
  </si>
  <si>
    <t>TORRES VALENTINA</t>
  </si>
  <si>
    <t>TOTAL SERVICES DE  COLOMBIA S.A.S</t>
  </si>
  <si>
    <t>RA3657398</t>
  </si>
  <si>
    <t>TOWER CARLA</t>
  </si>
  <si>
    <t>TOYNOVO S.A.S. BIC</t>
  </si>
  <si>
    <t>TRANSGUIAS S.A.</t>
  </si>
  <si>
    <t>TRANSPORTES ALVAREZ SAS</t>
  </si>
  <si>
    <t xml:space="preserve">TRAVEL CLUB LTDA.                       </t>
  </si>
  <si>
    <t>LB134447</t>
  </si>
  <si>
    <t>TRAVERS PETERS</t>
  </si>
  <si>
    <t>TRENSAS S.A.S</t>
  </si>
  <si>
    <t>AX607697</t>
  </si>
  <si>
    <t>TRILLOS KORLEY</t>
  </si>
  <si>
    <t>TRION PUBLICIDAD Y COMUNICACIONES S.A.S</t>
  </si>
  <si>
    <t>TROLL KEVIN</t>
  </si>
  <si>
    <t>Truesdale Tyshaunah</t>
  </si>
  <si>
    <t>AQ534893</t>
  </si>
  <si>
    <t>TRUJILLO CAMILO</t>
  </si>
  <si>
    <t>TRULY NOLEN SOLUCIONES S. A.</t>
  </si>
  <si>
    <t>FS653137</t>
  </si>
  <si>
    <t>UEBEL CARLOS</t>
  </si>
  <si>
    <t>UELFRES S.A.S</t>
  </si>
  <si>
    <t>UETA INC. SUCURSAL COLOMBIA</t>
  </si>
  <si>
    <t>ULTRA AIR S.A.S</t>
  </si>
  <si>
    <t>UNION TEMPORAL CONCESION AEROPUERTO CARTAGENA</t>
  </si>
  <si>
    <t xml:space="preserve">UNIVERSIDAD DE CARTAGENA                </t>
  </si>
  <si>
    <t>C7HTZ40PB</t>
  </si>
  <si>
    <t>UNRUH SERGEJ</t>
  </si>
  <si>
    <t>UPSISTEMAS S.A.S.</t>
  </si>
  <si>
    <t>VALDIVIEZO GARCIA ANA</t>
  </si>
  <si>
    <t>AW398189</t>
  </si>
  <si>
    <t>VALENCIA HURTADO ALEXANDER</t>
  </si>
  <si>
    <t>C5HTHXMK2</t>
  </si>
  <si>
    <t>VALERY LISKE</t>
  </si>
  <si>
    <t>VALLES MARIA</t>
  </si>
  <si>
    <t>A09581257</t>
  </si>
  <si>
    <t>VALVERDE MANUEL</t>
  </si>
  <si>
    <t>AR411019</t>
  </si>
  <si>
    <t>VANEGAS LONDOÑO ANGEL VANEGAS</t>
  </si>
  <si>
    <t>AX010519</t>
  </si>
  <si>
    <t>VANESSA KATRINA SALAZAR BARGUIL</t>
  </si>
  <si>
    <t>VARGAS ARQUITECTURA E INGENIERIA S.A.S (VARQING S.A.S)</t>
  </si>
  <si>
    <t>VARGAS JUAN</t>
  </si>
  <si>
    <t>VARGAS MARTE ADELMY</t>
  </si>
  <si>
    <t>VARGAS MICHEL JOSE</t>
  </si>
  <si>
    <t>VASQUEZ HECTOR</t>
  </si>
  <si>
    <t>16CZ74389</t>
  </si>
  <si>
    <t>VEIGAS JOSEPH</t>
  </si>
  <si>
    <t>VELEZ YASNO WILSON</t>
  </si>
  <si>
    <t>VENEGAS CANTILLO WALTER</t>
  </si>
  <si>
    <t>VEOLIA SERVICIOS INDUSTRIALES COLOMBIA S.A.S. E.S.P</t>
  </si>
  <si>
    <t>VERNA NADINE</t>
  </si>
  <si>
    <t>PA0554418</t>
  </si>
  <si>
    <t>VERONICA FONG CUERVO</t>
  </si>
  <si>
    <t>VERTICOL SERVICES S.A.S.</t>
  </si>
  <si>
    <t>VIANA MENCO ANTONIO J</t>
  </si>
  <si>
    <t>VIERA DENIA MARIE</t>
  </si>
  <si>
    <t>VILLA MAURICIO</t>
  </si>
  <si>
    <t>VINCENT DENIS</t>
  </si>
  <si>
    <t>VISE LTDA</t>
  </si>
  <si>
    <t>WATERBLASTING SAS</t>
  </si>
  <si>
    <t>WATERS STEVEN</t>
  </si>
  <si>
    <t>WEIGHING SYSTEMS SOLUTIONS W. S. S. LTDA</t>
  </si>
  <si>
    <t>WEINTRAUB LYLE GORDON</t>
  </si>
  <si>
    <t>C4FX3LXVO</t>
  </si>
  <si>
    <t>WENNIN RUDOLF</t>
  </si>
  <si>
    <t>WHITE NOAH CHANLER</t>
  </si>
  <si>
    <t>WHITE TAMI</t>
  </si>
  <si>
    <t>WHYTE MELANIE</t>
  </si>
  <si>
    <t>WIELAND PULAYYA MEGAN MARIE</t>
  </si>
  <si>
    <t>WILLIAM ACKERMAN BUELL</t>
  </si>
  <si>
    <t>WILLIAM HUNG</t>
  </si>
  <si>
    <t>WILLIAM MORRISON</t>
  </si>
  <si>
    <t>WILLIAMS BILLY DEE</t>
  </si>
  <si>
    <t>WINBROW III PETER</t>
  </si>
  <si>
    <t>WJ COLOMBIA S.A.S.</t>
  </si>
  <si>
    <t>EH8731545</t>
  </si>
  <si>
    <t>WOJCIECH WOLNY</t>
  </si>
  <si>
    <t>WOODFIN THOMAS</t>
  </si>
  <si>
    <t>WOOLDRIDGE JOSHUA</t>
  </si>
  <si>
    <t>YAMILY MORLOTE</t>
  </si>
  <si>
    <t>AZ932218</t>
  </si>
  <si>
    <t>yarzagaray ANGULO ROSARIO ISABEL</t>
  </si>
  <si>
    <t>YOLANDA DE LOS ANGELES MALO TABORDA</t>
  </si>
  <si>
    <t>YOON JOON RO</t>
  </si>
  <si>
    <t>A11786746</t>
  </si>
  <si>
    <t>YORK JEFFREY</t>
  </si>
  <si>
    <t>L28406853</t>
  </si>
  <si>
    <t>YOSHIKAWA CLARA</t>
  </si>
  <si>
    <t>ZAPATA DENISSE</t>
  </si>
  <si>
    <t>ZAPATA PARRA ALEXANDER</t>
  </si>
  <si>
    <t>K8768355</t>
  </si>
  <si>
    <t>ZAVERI AADIT KINJAL</t>
  </si>
  <si>
    <t>AZ295891</t>
  </si>
  <si>
    <t>ZULOAGA PEREZ TULIO JOSE</t>
  </si>
  <si>
    <t>ZURITA SAAVEDRA AMADO JAVIER</t>
  </si>
  <si>
    <t>Saldo de cuentas por cobrar al 31 de Diciembre</t>
  </si>
  <si>
    <t>Direccion</t>
  </si>
  <si>
    <t>Dpto</t>
  </si>
  <si>
    <t>Municipio</t>
  </si>
  <si>
    <t>País</t>
  </si>
  <si>
    <t>Saldo CXC a 31 diciembre</t>
  </si>
  <si>
    <t>Saldo de cuentas por pagar al 31 de Diciembre</t>
  </si>
  <si>
    <t>Saldo CXP a 31 diciembre</t>
  </si>
  <si>
    <t>Información de socios, accionistas, comuneros y/o cooperados</t>
  </si>
  <si>
    <t>Número identificación socio o accionista</t>
  </si>
  <si>
    <t>Primer apellido socio o accionista</t>
  </si>
  <si>
    <t>Segundo apellido socio o accionista</t>
  </si>
  <si>
    <t>Primer nombre del socio o accionista</t>
  </si>
  <si>
    <t>Otros nombres socio o accionista</t>
  </si>
  <si>
    <t xml:space="preserve">Razón social </t>
  </si>
  <si>
    <t>Valor INVERSION patrimonial acciones o aportes al 31-12</t>
  </si>
  <si>
    <t>Porcentaje de participación</t>
  </si>
  <si>
    <t>Porcentaje de participación (posición decimal)</t>
  </si>
  <si>
    <t>97</t>
  </si>
  <si>
    <t>0</t>
  </si>
  <si>
    <t>125</t>
  </si>
  <si>
    <t>1</t>
  </si>
  <si>
    <t>675</t>
  </si>
  <si>
    <t>2</t>
  </si>
  <si>
    <t>3</t>
  </si>
  <si>
    <t>Información de las declaraciones tributarias</t>
  </si>
  <si>
    <t>Saldos al -31-12</t>
  </si>
  <si>
    <t>Información de declaraciones tributarias, acciones, inversiones en bonos títulos valores y cuentas de ahorro y cuentas corrientes</t>
  </si>
  <si>
    <t>País residencia</t>
  </si>
  <si>
    <t>Vr a 31 de diciembre</t>
  </si>
  <si>
    <t>Información de los fideicomisos que administran</t>
  </si>
  <si>
    <t>Tipo fideicomiso</t>
  </si>
  <si>
    <t>Subtipo fideicomiso</t>
  </si>
  <si>
    <t>Primer apellido del fideicomitente o fiduciante</t>
  </si>
  <si>
    <t>Segundo apellido del fideicomitente o fiduciante</t>
  </si>
  <si>
    <t>Primer nombre del fideicomitente o fiduciante</t>
  </si>
  <si>
    <t>Segundo nombre del fideicomitente o fiduciante</t>
  </si>
  <si>
    <t>Razón social del fideicomitente o fiduciante</t>
  </si>
  <si>
    <t>e-mail</t>
  </si>
  <si>
    <t>Valor patrimonial de los derechos fiduciarios</t>
  </si>
  <si>
    <t>Utilidades causadas en el año</t>
  </si>
  <si>
    <t>Aportes efectuados en el año</t>
  </si>
  <si>
    <t>Nùmero del fideicomiso</t>
  </si>
  <si>
    <t>Pagos o abonos en cuenta y retenciones practicadas con recursos del fideicomiso</t>
  </si>
  <si>
    <t>Tipo de Fideicomiso</t>
  </si>
  <si>
    <t>Subtipo de fideicomiso</t>
  </si>
  <si>
    <t>Pago o abono en cuenta</t>
  </si>
  <si>
    <t xml:space="preserve">Iva mayor valor del costo o gasto </t>
  </si>
  <si>
    <t>Retención en la fuente practicada IVA régimen común</t>
  </si>
  <si>
    <t>Identificación del fideicomiso</t>
  </si>
  <si>
    <t>movimientos cuentas de ahorro y corriente</t>
  </si>
  <si>
    <t>TITULARES SECUNDARIOS</t>
  </si>
  <si>
    <t>direccion</t>
  </si>
  <si>
    <t>codigo dpto</t>
  </si>
  <si>
    <t>cpdogp mcpio</t>
  </si>
  <si>
    <t>pais</t>
  </si>
  <si>
    <t>numero de cuenta</t>
  </si>
  <si>
    <t>tipo de cuenta</t>
  </si>
  <si>
    <t>cod exencion GMF</t>
  </si>
  <si>
    <t>Saldo final de la cuenta</t>
  </si>
  <si>
    <t>Promedio del saldo final diario</t>
  </si>
  <si>
    <t>mediana del saldo diario</t>
  </si>
  <si>
    <t>vr saldo maximo de la cuenta</t>
  </si>
  <si>
    <t>Vr saldo minimo de la cuenta</t>
  </si>
  <si>
    <t>vr total mov credito</t>
  </si>
  <si>
    <t>numero mov nat credito</t>
  </si>
  <si>
    <t>vr promedio de mov credito</t>
  </si>
  <si>
    <t>mediana en el mes mov nat credito</t>
  </si>
  <si>
    <t>vr total mov debito</t>
  </si>
  <si>
    <t>numero mov nat debito</t>
  </si>
  <si>
    <t>vr promedio de mov debito</t>
  </si>
  <si>
    <t>concepto</t>
  </si>
  <si>
    <t>tipo dcto titular secundario</t>
  </si>
  <si>
    <t>numero documento titular secundario</t>
  </si>
  <si>
    <t>DV titular secundario</t>
  </si>
  <si>
    <t>primer apellido</t>
  </si>
  <si>
    <t>segundo apellido</t>
  </si>
  <si>
    <t>primer nombre</t>
  </si>
  <si>
    <t>otros nombres</t>
  </si>
  <si>
    <t>razon social</t>
  </si>
  <si>
    <t>INFORMACION DE INVERSIONES EN CDT</t>
  </si>
  <si>
    <t>Número identificación del titular</t>
  </si>
  <si>
    <t>Primer apellido del titular</t>
  </si>
  <si>
    <t>Segundo apellido del titular</t>
  </si>
  <si>
    <t>Primer nombre del titular</t>
  </si>
  <si>
    <t>Otros nombres del titular</t>
  </si>
  <si>
    <t>Razón social titular</t>
  </si>
  <si>
    <t>numero de certificado o título</t>
  </si>
  <si>
    <t>tipo de título</t>
  </si>
  <si>
    <t>Tipo Movimiento</t>
  </si>
  <si>
    <t>Saldo inicial del título</t>
  </si>
  <si>
    <t>Vr inversión efectuada</t>
  </si>
  <si>
    <t>Vr Intereses causados</t>
  </si>
  <si>
    <t>Vr intereses pagados</t>
  </si>
  <si>
    <t>Retencion en la fuente practicada</t>
  </si>
  <si>
    <t>Saldo Final del certificado o título</t>
  </si>
  <si>
    <t>Fondos de inversion colectiva</t>
  </si>
  <si>
    <t>Primer apellido Titular</t>
  </si>
  <si>
    <t>Segundo apellido Titular</t>
  </si>
  <si>
    <t>Primer nombre Titular</t>
  </si>
  <si>
    <t>Otros nombres Titular</t>
  </si>
  <si>
    <t>Razón social Titular</t>
  </si>
  <si>
    <t>Saldo Inicial</t>
  </si>
  <si>
    <t>Inversiones efectuadas en el periodo</t>
  </si>
  <si>
    <t>Redimientos o Util causados en el periodo</t>
  </si>
  <si>
    <t>Redimientos o Util pagados en el periodo</t>
  </si>
  <si>
    <t>Retencion practicada sobre rend. o util. en el priodo</t>
  </si>
  <si>
    <t>Saldo final del periodo</t>
  </si>
  <si>
    <t>Numero del titulo o contrato</t>
  </si>
  <si>
    <t>Tipo de fondo</t>
  </si>
  <si>
    <t>CONTIENE ELEMENTOS SECUNDARIOS (Para mas de un titular)</t>
  </si>
  <si>
    <t xml:space="preserve">Numero de identificacion </t>
  </si>
  <si>
    <t>Razon Social Titular</t>
  </si>
  <si>
    <t>Aportes voluntarios a Pensiones Voluntarias, AFC y AVC</t>
  </si>
  <si>
    <t>Tipo de aporte</t>
  </si>
  <si>
    <t>Tipo documento afiliado</t>
  </si>
  <si>
    <t>Número identificación afiliado</t>
  </si>
  <si>
    <t>Primer apellido afiliado</t>
  </si>
  <si>
    <t>Segundo apellido afiliado</t>
  </si>
  <si>
    <t>Primer nombre afiliado</t>
  </si>
  <si>
    <t>Otros nombres afiliado</t>
  </si>
  <si>
    <t>Código Pais</t>
  </si>
  <si>
    <t>Correo Electronico</t>
  </si>
  <si>
    <t>n° de cuenta</t>
  </si>
  <si>
    <t>Saldo Inicial de aportes</t>
  </si>
  <si>
    <t>Aportes efectuados durante el periodo</t>
  </si>
  <si>
    <t>Retiros SIN requisitos para beneficio</t>
  </si>
  <si>
    <t>Retiros CON requisitos para beneficio</t>
  </si>
  <si>
    <t>Rendimientos causados</t>
  </si>
  <si>
    <t>Retiros rendimientos SIN requisitos para beneficio</t>
  </si>
  <si>
    <t>Retiros rendimientos CON requisitos para beneficio</t>
  </si>
  <si>
    <t>Saldo final del ahorro</t>
  </si>
  <si>
    <t>Retencion practicada en el periodo</t>
  </si>
  <si>
    <t>CONTIENE ELEMENTOS SECUNDARIOS</t>
  </si>
  <si>
    <t>Tipo Aportante</t>
  </si>
  <si>
    <t>Tipo documento aportante</t>
  </si>
  <si>
    <t>Numero de identificacion aportante</t>
  </si>
  <si>
    <t>Ahorros efectuados en el periodo</t>
  </si>
  <si>
    <t>CONSUMOS CON TARJETA DE CREDITO</t>
  </si>
  <si>
    <t>Clase de tarjeta</t>
  </si>
  <si>
    <t>Número identificación tarjetahabiente</t>
  </si>
  <si>
    <t xml:space="preserve">Primer apellido </t>
  </si>
  <si>
    <t xml:space="preserve">Primer nombre </t>
  </si>
  <si>
    <t xml:space="preserve">Otros nombres </t>
  </si>
  <si>
    <t>Adquisiciones, consumos, avances o gastos con TC</t>
  </si>
  <si>
    <t>Numero de tarjeta</t>
  </si>
  <si>
    <t>VENTAS CON TARJETA DE CREDITO</t>
  </si>
  <si>
    <t>Vr Movimiento</t>
  </si>
  <si>
    <t>Total IVA facturado</t>
  </si>
  <si>
    <t>PRESTAMOS BANCARIOS</t>
  </si>
  <si>
    <t>Codigo</t>
  </si>
  <si>
    <t xml:space="preserve">Número identificación </t>
  </si>
  <si>
    <t>Vr Prestamos otorgados</t>
  </si>
  <si>
    <t>PERSONAS FALLECIDAS</t>
  </si>
  <si>
    <t>Fecha acta defuncion</t>
  </si>
  <si>
    <t>Codigo Dpto expedición cedula fallecido</t>
  </si>
  <si>
    <t>Codigo Municipio expedición cedula fallecido</t>
  </si>
  <si>
    <t>Ventas de bienes y derechos a traves de Notarias</t>
  </si>
  <si>
    <t>ENAJENANTES SECUNDARIOS</t>
  </si>
  <si>
    <t>ADQUIRENTES SECUNDARIOS</t>
  </si>
  <si>
    <t>Código actos en Notaria</t>
  </si>
  <si>
    <t>Tipo documento enajenante principal</t>
  </si>
  <si>
    <t>Número identificación enajenante principal</t>
  </si>
  <si>
    <t>% participacion enajenante principal</t>
  </si>
  <si>
    <t>Numero escritura</t>
  </si>
  <si>
    <t>Fecha transaccion</t>
  </si>
  <si>
    <t>Fecha de adquisición bien enajenado</t>
  </si>
  <si>
    <t>Valor enajenacion</t>
  </si>
  <si>
    <t>Retención en la fuente</t>
  </si>
  <si>
    <t>Tipo documento adquirente principal</t>
  </si>
  <si>
    <t>Numero de identificacion adquirente principal</t>
  </si>
  <si>
    <t>Primer apellido del adquirente principal</t>
  </si>
  <si>
    <t>Segundo apellido del adquirente principal</t>
  </si>
  <si>
    <t>Primer nombre del adquirente principal</t>
  </si>
  <si>
    <t>Razón social del adquirente principal</t>
  </si>
  <si>
    <t>% participacion adquirente principal</t>
  </si>
  <si>
    <t>Numero adquirentes secundarios</t>
  </si>
  <si>
    <t>Numero enajenantes secundarios</t>
  </si>
  <si>
    <t>Numero Notaria</t>
  </si>
  <si>
    <t>Codigo Dpto Notaria</t>
  </si>
  <si>
    <t>Codigo Municipio Notaria</t>
  </si>
  <si>
    <t>tipo dcto enajenante secundario</t>
  </si>
  <si>
    <t>numero documento enajenante secundario</t>
  </si>
  <si>
    <t>% enajenante secundario</t>
  </si>
  <si>
    <t>tipo dcto adquirente secundario</t>
  </si>
  <si>
    <t>numero documento adquirente secundario</t>
  </si>
  <si>
    <t>% adquirente secundario</t>
  </si>
  <si>
    <t>Estados financieros consolidados</t>
  </si>
  <si>
    <t>Vr contable a 31 de dic</t>
  </si>
  <si>
    <t>IDENTIFICACION SUBORDINADAS NACIONAL</t>
  </si>
  <si>
    <t>Tipo informante</t>
  </si>
  <si>
    <t>Identificacion de la subordinada o vinculada</t>
  </si>
  <si>
    <t>Codigo Dpto</t>
  </si>
  <si>
    <t>Codigo Municipio</t>
  </si>
  <si>
    <t>Tipo de vinculo</t>
  </si>
  <si>
    <t>Vehículo de inversion</t>
  </si>
  <si>
    <t>Forma de control</t>
  </si>
  <si>
    <t>porcentaje Participacion en el capital de la subordinada</t>
  </si>
  <si>
    <t>porcentaje Participacion en los resultados de la subordinada</t>
  </si>
  <si>
    <t>Es un vinculado incluido en EEFF</t>
  </si>
  <si>
    <t>INFORMACION DE SUBORDINADAS O VINCULADAS DEL EXTERIOR</t>
  </si>
  <si>
    <t>Tipo Informante</t>
  </si>
  <si>
    <t>Tipo persona</t>
  </si>
  <si>
    <t>Primer apellido subordinada o vinculada</t>
  </si>
  <si>
    <t>segundo apellido subordinada o vinculada</t>
  </si>
  <si>
    <t>Primer nombre subordinada o vinculada</t>
  </si>
  <si>
    <t>otros nombres subordinada o vinculada</t>
  </si>
  <si>
    <t>País de la subordinada o vinculada</t>
  </si>
  <si>
    <t>Tipo vinculo</t>
  </si>
  <si>
    <t>Vehículo de inversión</t>
  </si>
  <si>
    <t>Porcentaje Participacion en el capital de la subordianda</t>
  </si>
  <si>
    <t>Porcentaje Participacion en los resultados de la subordianda</t>
  </si>
  <si>
    <t>Ingresos realizados a traves de la ECE</t>
  </si>
  <si>
    <t>Costos realizados a traves de la ECE</t>
  </si>
  <si>
    <t>Deducciones realizados a traves de la ECE</t>
  </si>
  <si>
    <t>ELABORACION DE FACTURACION POR LITOGRAFOS Y TIPOGRAFOS</t>
  </si>
  <si>
    <t>Número identificación cliente</t>
  </si>
  <si>
    <t>Primer apellido cliente</t>
  </si>
  <si>
    <t>Segundo apellido cliente</t>
  </si>
  <si>
    <t>Primer nombre cliente</t>
  </si>
  <si>
    <t>Otros nombres cliente</t>
  </si>
  <si>
    <t>Razon social Cliente</t>
  </si>
  <si>
    <t>Numero resolucion autorizacion</t>
  </si>
  <si>
    <t>Prefijo</t>
  </si>
  <si>
    <t>Factura Inicial</t>
  </si>
  <si>
    <t>Factura Final</t>
  </si>
  <si>
    <t>Fecha de elaboracion</t>
  </si>
  <si>
    <t>INFORMACION DE BOLSA DE VALORES</t>
  </si>
  <si>
    <t>Número identificación Comisionista</t>
  </si>
  <si>
    <t>Razón social Comisionista</t>
  </si>
  <si>
    <t>Vr adquisiciones</t>
  </si>
  <si>
    <t>Vr enajenaciones</t>
  </si>
  <si>
    <t>Vr comision pagada</t>
  </si>
  <si>
    <t>INFORMACION DE COMISIONISTAS DE BOLSA</t>
  </si>
  <si>
    <t>Número identificación de a nombre de quien se realizaron las operaciones</t>
  </si>
  <si>
    <t>Vr Adquisiciones</t>
  </si>
  <si>
    <t>Vr Enajenaciones</t>
  </si>
  <si>
    <t>Pagos o abonos en cuenta y retenciones practicadas por secretarios generales que administran recursos del tesoro</t>
  </si>
  <si>
    <t xml:space="preserve">Pago o abono en cuenta </t>
  </si>
  <si>
    <t>Retención en la fuente practicada IVA responsable iva</t>
  </si>
  <si>
    <t>Ingresos recibidos con cargo al fideicomiso o patrimonio autonomo</t>
  </si>
  <si>
    <t>Ingresos brutos recibidos con cargo al fideicomiso o patrimonio autonomo</t>
  </si>
  <si>
    <t>Identificación del fideicomiso o patrimonio autonomo</t>
  </si>
  <si>
    <t>Información de Convenios de Cooperación con Organismos Internacionales</t>
  </si>
  <si>
    <t>CONVENIO</t>
  </si>
  <si>
    <t>CONTRATOS</t>
  </si>
  <si>
    <t>PAGOS</t>
  </si>
  <si>
    <t>Numero de Convenio</t>
  </si>
  <si>
    <t>identificación del convenio</t>
  </si>
  <si>
    <t>Nombre o Razón social organismo internacional</t>
  </si>
  <si>
    <t>Pasis origen organismo internacional</t>
  </si>
  <si>
    <t>Numero de contrato</t>
  </si>
  <si>
    <t>Vr Total contrato</t>
  </si>
  <si>
    <t>Fecha inicio</t>
  </si>
  <si>
    <t>Fecha finalizacion</t>
  </si>
  <si>
    <t>Clase de contrato</t>
  </si>
  <si>
    <t>Código País</t>
  </si>
  <si>
    <t>Vr base de retencion RENTA</t>
  </si>
  <si>
    <t>Vr retencion RENTA</t>
  </si>
  <si>
    <t>Vr retenciones IVA</t>
  </si>
  <si>
    <t>Vr Impuesto descontable</t>
  </si>
  <si>
    <t>Informacion de registros catastrales</t>
  </si>
  <si>
    <t>Tipo de Responsable</t>
  </si>
  <si>
    <t>Tipo de documento del responsable</t>
  </si>
  <si>
    <t>Numero de identificación del responsable</t>
  </si>
  <si>
    <t>Primer apellido del responsable</t>
  </si>
  <si>
    <t>Segundo apellido del responsable</t>
  </si>
  <si>
    <t>Primer nombre del responsable</t>
  </si>
  <si>
    <t>Otros nombres del responsable</t>
  </si>
  <si>
    <t>Razón social responsable</t>
  </si>
  <si>
    <t>Direccion Predio</t>
  </si>
  <si>
    <t>Depto Predio</t>
  </si>
  <si>
    <t>Municipio predio</t>
  </si>
  <si>
    <t>Vr avaluo catastral</t>
  </si>
  <si>
    <t>Numero predial nacional NPN</t>
  </si>
  <si>
    <t>Numero de cedula catastral</t>
  </si>
  <si>
    <t>Numero de matricula inmobiliaria</t>
  </si>
  <si>
    <t>Identificación asignada por autoridad catastral</t>
  </si>
  <si>
    <t>Ubicación del predio</t>
  </si>
  <si>
    <t>Destino económico</t>
  </si>
  <si>
    <t>Numero de propietarios</t>
  </si>
  <si>
    <t>% participacion propietario</t>
  </si>
  <si>
    <t>Informacion de regsitros catastrales e impuesto predial</t>
  </si>
  <si>
    <t>Vr base impuesto predial</t>
  </si>
  <si>
    <t>Vr impuesto predial a cargo</t>
  </si>
  <si>
    <t>INFORMACION VEHICULOS</t>
  </si>
  <si>
    <t>Tipo Vehículo</t>
  </si>
  <si>
    <t>Tipo responsable</t>
  </si>
  <si>
    <t>Placa Vehículo</t>
  </si>
  <si>
    <t>marca Vehículo</t>
  </si>
  <si>
    <t>Linea</t>
  </si>
  <si>
    <t>Modelo (Año)</t>
  </si>
  <si>
    <t>Uso Vehículo</t>
  </si>
  <si>
    <t>Vr Avalúo</t>
  </si>
  <si>
    <t>Vr impuesto a cargo</t>
  </si>
  <si>
    <t>numero propietarios</t>
  </si>
  <si>
    <t>IMPUESTO DE INDUSTRIA COMERCIO, AVISOS Y TABLEROS</t>
  </si>
  <si>
    <t>Telefono</t>
  </si>
  <si>
    <t>Correo electrónico</t>
  </si>
  <si>
    <t>Actividad económica principal</t>
  </si>
  <si>
    <t>Actividad económica secundaria</t>
  </si>
  <si>
    <t>Numero de establecimientos</t>
  </si>
  <si>
    <t>Ingresos brutos jurisdiccion</t>
  </si>
  <si>
    <t>Ingresos brutos otras jurisdicciones</t>
  </si>
  <si>
    <t>Ingresos gravables jurisdiccion</t>
  </si>
  <si>
    <t>Impuesto industria y comercio a cargo</t>
  </si>
  <si>
    <t>Impuesto industria y comercio pagado</t>
  </si>
  <si>
    <t>Impuesto avisos y tableros a cargo</t>
  </si>
  <si>
    <t>Impuesto avisos y tableros pagado</t>
  </si>
  <si>
    <t>Sobre tasa bomberil a cargo</t>
  </si>
  <si>
    <t>Sobre tasa bomberil pagado</t>
  </si>
  <si>
    <t>Ingresos recibidos para terceros</t>
  </si>
  <si>
    <t>DATOS DE QUIEN SE RECIBE EL INGRESO</t>
  </si>
  <si>
    <t>DATOS DE PARA QUIEN SE RECIBE EL INGRESO</t>
  </si>
  <si>
    <t>Vr total de la operación</t>
  </si>
  <si>
    <t>Vr Ingreso transferido al tercero</t>
  </si>
  <si>
    <t>Vr retencion reintegrada, trasnferida al tercero</t>
  </si>
  <si>
    <t>Tipo de documento del tercero beneficiario del ingreso</t>
  </si>
  <si>
    <t>Identificación del tercero beneficiario del ingreso</t>
  </si>
  <si>
    <t>Primer apellido del tercero beneficiario del ingreso</t>
  </si>
  <si>
    <t>Segundo apellido del tercero beneficiario del ingreso</t>
  </si>
  <si>
    <t>Primer nombre del tercero beneficiario del ingreso</t>
  </si>
  <si>
    <t>Otros nombres del tercero beneficiario del ingreso</t>
  </si>
  <si>
    <t>Razón social del tercero beneficiario del ingreso</t>
  </si>
  <si>
    <t>4060</t>
  </si>
  <si>
    <t>13</t>
  </si>
  <si>
    <t>78564321</t>
  </si>
  <si>
    <t>BELTRAN</t>
  </si>
  <si>
    <t>JORGE</t>
  </si>
  <si>
    <t>GUTIERREZ</t>
  </si>
  <si>
    <t>LUIS</t>
  </si>
  <si>
    <t>Depositos de titulos valores y dividendos o rend cancelados</t>
  </si>
  <si>
    <t>Elementos secundarios "Mancomunados"</t>
  </si>
  <si>
    <t>Tipo documento del emisor</t>
  </si>
  <si>
    <t>Número identificación del emisor</t>
  </si>
  <si>
    <t>Razón social emisor</t>
  </si>
  <si>
    <t>ISIN</t>
  </si>
  <si>
    <t>Codigo de Deposito</t>
  </si>
  <si>
    <t>Nombre del deposito</t>
  </si>
  <si>
    <t>Fecha de Expedicion</t>
  </si>
  <si>
    <t>Fecha vencimiento</t>
  </si>
  <si>
    <t>No cuenta</t>
  </si>
  <si>
    <t>Tipo cuenta</t>
  </si>
  <si>
    <t>Clase y subclase de titulo</t>
  </si>
  <si>
    <t>Descripcion Clase y subclase de titulo</t>
  </si>
  <si>
    <t>N° unidades del título</t>
  </si>
  <si>
    <t>Tipo de documento del inversionista</t>
  </si>
  <si>
    <t>Numero identificacion inversionista</t>
  </si>
  <si>
    <t>Primer apellido inversionista</t>
  </si>
  <si>
    <t>Segundo Apellido Inversionista</t>
  </si>
  <si>
    <t>Primer nombre Inversionista</t>
  </si>
  <si>
    <t>Otros nombres Inversionista</t>
  </si>
  <si>
    <t>Razon social inversionista</t>
  </si>
  <si>
    <t>Direccion Inversionista</t>
  </si>
  <si>
    <t>Codigo Pais</t>
  </si>
  <si>
    <t>Saldo Total</t>
  </si>
  <si>
    <t>Recaudo capital</t>
  </si>
  <si>
    <t>Recaudo dividendos</t>
  </si>
  <si>
    <t>Recaudo rendimientos</t>
  </si>
  <si>
    <t>Retencion en la fuente</t>
  </si>
  <si>
    <t>Numero mancomunados por cuenta</t>
  </si>
  <si>
    <t>Tipo de documento del mancomunado</t>
  </si>
  <si>
    <t>Numero identificacion mancomunado</t>
  </si>
  <si>
    <t>Primer apellido mancomunado</t>
  </si>
  <si>
    <t>Segundo Apellido mancomunado</t>
  </si>
  <si>
    <t>Primer nombre mancomunado</t>
  </si>
  <si>
    <t>Otros nombres mancomunado</t>
  </si>
  <si>
    <t>Razon social mancomunado</t>
  </si>
  <si>
    <t>Fondo de cesantias</t>
  </si>
  <si>
    <t>APORTANTE</t>
  </si>
  <si>
    <t>Tipo documento del afiliado</t>
  </si>
  <si>
    <t>Número identificación del afiliado</t>
  </si>
  <si>
    <t>Segundo Apellido afiliado</t>
  </si>
  <si>
    <t xml:space="preserve">Direccion </t>
  </si>
  <si>
    <t>Tipo afiliado</t>
  </si>
  <si>
    <t>Total cesantias abonadas en el periodo</t>
  </si>
  <si>
    <t>Intereses o rendimientos causados en el periodo</t>
  </si>
  <si>
    <t>Retiros en el periodo Cesantias acumuladas a 2016</t>
  </si>
  <si>
    <t>Retiros en el periodo Cesantias acumuladas de 2017 en adelante</t>
  </si>
  <si>
    <t>Retencion en la fuente practicada en el periodo</t>
  </si>
  <si>
    <t>Cesantias acumuladas a 2016</t>
  </si>
  <si>
    <t>Cesantias acumuladas de 2017 en adelante</t>
  </si>
  <si>
    <t>Tipo aportante</t>
  </si>
  <si>
    <t>tipo documento aportatne</t>
  </si>
  <si>
    <t>numero identificacion aportante</t>
  </si>
  <si>
    <t>Vr cesantias abonadas en el periodo</t>
  </si>
  <si>
    <t>ingresos no constitutivos de renta ni go</t>
  </si>
  <si>
    <t>ingreso no constitutivo de renta ni go</t>
  </si>
  <si>
    <t>INFORMACION RENTAS DE TRABAJO Y PENSIONES</t>
  </si>
  <si>
    <t>TERCERO REPORTADO (beneficiario)</t>
  </si>
  <si>
    <t>INGRESOS</t>
  </si>
  <si>
    <t>DEDUCCION PARA EFECTOS FISCALES</t>
  </si>
  <si>
    <t>INFORMATIVO</t>
  </si>
  <si>
    <t>Entidad informante</t>
  </si>
  <si>
    <t>Tipo documento beneficiario</t>
  </si>
  <si>
    <t>Primer apellido empleado</t>
  </si>
  <si>
    <t>Segundo apellido empleado</t>
  </si>
  <si>
    <t>Primer nombre empleado</t>
  </si>
  <si>
    <t>Otros nombres empleado</t>
  </si>
  <si>
    <t>Pagos por salarios</t>
  </si>
  <si>
    <t>Pagos por emolumentos eclesiasticos</t>
  </si>
  <si>
    <t>Pagos realizados con bonos electronicos</t>
  </si>
  <si>
    <t>Pagos por alimentacion exceso de 41 UVT</t>
  </si>
  <si>
    <t>Pagos por honorarios</t>
  </si>
  <si>
    <t>Pagos por servicios</t>
  </si>
  <si>
    <t>Pagos por comisiones - A trabj Independientes</t>
  </si>
  <si>
    <t>Pagos por prestaciones sociales</t>
  </si>
  <si>
    <t>Pagos por viaticos</t>
  </si>
  <si>
    <t>Pagos por gastos de representación</t>
  </si>
  <si>
    <t>Pagos por compensaciones de trabajo asociado</t>
  </si>
  <si>
    <t>Apoyos economicos para educacion entregados por el estado</t>
  </si>
  <si>
    <t>Otros pagos</t>
  </si>
  <si>
    <t>Cesantias e ints, efectivamente pagadas</t>
  </si>
  <si>
    <t>Cesantias e ints consignadas a FONDO DE CESANTIAS</t>
  </si>
  <si>
    <t>Cesantias e ints reconocidas - Regimen tradicional</t>
  </si>
  <si>
    <t>Pension de jubilacion, vejez o invalidez</t>
  </si>
  <si>
    <t>Total ing brutos por rentas de trabajo y pensiones</t>
  </si>
  <si>
    <t>Aportes obligatorios por salud a cargo del trab</t>
  </si>
  <si>
    <t>Aportes obligatorios pension, FSP</t>
  </si>
  <si>
    <t>Aportes voluntarios a pensiones voluntarias RAIS</t>
  </si>
  <si>
    <t>Aportes voluntarios a pensiones voluntarias</t>
  </si>
  <si>
    <t>Aportes a AFC</t>
  </si>
  <si>
    <t>Aportes a AVC</t>
  </si>
  <si>
    <t>Retenciones en la fuente por pagos de rentas de trabajo</t>
  </si>
  <si>
    <t>IVA - Mayor vr costo o gasto</t>
  </si>
  <si>
    <t>RTE IVA</t>
  </si>
  <si>
    <t>Pagos por alimentacion hasta de 41 UVT</t>
  </si>
  <si>
    <t>Vr Promedio ingreso laboral ult 6 meses</t>
  </si>
  <si>
    <t>Tipo documento dependiente</t>
  </si>
  <si>
    <t>numero documento dependiente</t>
  </si>
  <si>
    <t>Identificacion del fideicomiso</t>
  </si>
  <si>
    <t>Tipo documento participe en contrato de colaboracion</t>
  </si>
  <si>
    <t>identificacion participe en contrato de colaboracion</t>
  </si>
  <si>
    <t>EN BLANCO</t>
  </si>
  <si>
    <t>XXXX</t>
  </si>
  <si>
    <t>3, 4, 5, 6, 7, 8</t>
  </si>
  <si>
    <t>XX</t>
  </si>
  <si>
    <t>XXXXXXXXX</t>
  </si>
  <si>
    <t>INGENIERO</t>
  </si>
  <si>
    <t>Fondos de Pensiones Obligatorias</t>
  </si>
  <si>
    <t>Numero identificacion aportante</t>
  </si>
  <si>
    <t>Vr total aportes obligatorios efectuados por aportante</t>
  </si>
  <si>
    <t>Codigo Unico Institucional</t>
  </si>
  <si>
    <t>Codigo País</t>
  </si>
  <si>
    <t>Codigo Unico Institucional (CUIN)</t>
  </si>
  <si>
    <t>Nombre de la entidad contable publica</t>
  </si>
  <si>
    <t>Deduccion empleadas victimas de la violencia</t>
  </si>
  <si>
    <t>Tipo documento empleada</t>
  </si>
  <si>
    <t>Fecha inicio contrato</t>
  </si>
  <si>
    <t>Fecha final contrato</t>
  </si>
  <si>
    <t>Tipo medida certificacion</t>
  </si>
  <si>
    <t>Cargo contratado</t>
  </si>
  <si>
    <t>Salarios pagados durante el periodo</t>
  </si>
  <si>
    <t>Prestaciones sociales pagadas durante el periodo</t>
  </si>
  <si>
    <t>Edad mujer contratada</t>
  </si>
  <si>
    <t>Nivel educativo</t>
  </si>
  <si>
    <t>Informacion de no causacion de impuesto al carbono por certificacion de carbono neutro</t>
  </si>
  <si>
    <t>Tipo Documento sujeto pasivo impuesto al carbono</t>
  </si>
  <si>
    <t>Numero de identifiacion</t>
  </si>
  <si>
    <t>Codigo Departamento</t>
  </si>
  <si>
    <t>Cantidad combustible no causante de impuesto</t>
  </si>
  <si>
    <t>Unidad de medida</t>
  </si>
  <si>
    <t>Equivalencia en TON CO2</t>
  </si>
  <si>
    <t>Nombre de la iniciativa de Mitigacion</t>
  </si>
  <si>
    <t>Tipo documento titular de iniciativa</t>
  </si>
  <si>
    <t>Numero de identificacion titular iniciativa</t>
  </si>
  <si>
    <t>Cantidad reduccion emisiones TON CO2</t>
  </si>
  <si>
    <t>Año de reduccion</t>
  </si>
  <si>
    <t>Serial inicial emisiones canceladas</t>
  </si>
  <si>
    <t>Serial final emisiones canceladas</t>
  </si>
  <si>
    <t>Tipo documento organo verificador</t>
  </si>
  <si>
    <t>Numero identificacion verificador</t>
  </si>
  <si>
    <t>DONACIONES RECIBIDAS Y CERTIFICADAS POR ENTIDADES NO CONTRIBUYENTES</t>
  </si>
  <si>
    <t>Forma de donacion</t>
  </si>
  <si>
    <t>Monto de la donacion</t>
  </si>
  <si>
    <t>Tipo de persona donante</t>
  </si>
  <si>
    <t>Numero de documento de identificacion</t>
  </si>
  <si>
    <t>Informacion de resoluciones administrativas - obligaciones tributarias territoriales</t>
  </si>
  <si>
    <t>Tipo novedad</t>
  </si>
  <si>
    <t>Tipo resolucion</t>
  </si>
  <si>
    <t>nmumero resolucion</t>
  </si>
  <si>
    <t>item</t>
  </si>
  <si>
    <t>Fecha ejecutoria resolucion</t>
  </si>
  <si>
    <t>valor resolucion (a cargo a favor)</t>
  </si>
  <si>
    <t>Vr resolucion (pagado, devuelto, compensado)</t>
  </si>
  <si>
    <t>Mcp</t>
  </si>
  <si>
    <t>Ingresos gravables ICA jurisdiccion</t>
  </si>
  <si>
    <t>Sobretasa bomberil a cargo</t>
  </si>
  <si>
    <t>año gravable ICA</t>
  </si>
  <si>
    <t>Periodo gravable ICA</t>
  </si>
  <si>
    <t>Vr devolucion o compensacion ICA</t>
  </si>
  <si>
    <t>numero declaracion</t>
  </si>
  <si>
    <t>informacion bienes explotados en propiedad horizontal</t>
  </si>
  <si>
    <t>Tipo propiedad horizontal</t>
  </si>
  <si>
    <t>numero matricula inmobiliaria</t>
  </si>
  <si>
    <t>Dirección PH</t>
  </si>
  <si>
    <t>Codigo Dpto PH</t>
  </si>
  <si>
    <t>Codigo Municipio PH</t>
  </si>
  <si>
    <t>Tipo de bien o area comun explotada</t>
  </si>
  <si>
    <t>Cantidad de bienes o area comun explotada</t>
  </si>
  <si>
    <t>ingreso recibido por la explotacion de bienes o area comun</t>
  </si>
  <si>
    <t>Pagos o abonos en cuenta y retenciones practicadas en contratos de colaboracion empresarial</t>
  </si>
  <si>
    <t>Tipo de contrato</t>
  </si>
  <si>
    <t>Retención en la fuente practicada a responsables de IVA</t>
  </si>
  <si>
    <t>Tipo documento participante</t>
  </si>
  <si>
    <t>Identificación participante en contrato</t>
  </si>
  <si>
    <t>MAESTRO DE OBRA</t>
  </si>
  <si>
    <t>PROPIETARIO (MANDANTE)</t>
  </si>
  <si>
    <t>REPORTA EL MANDATARIO</t>
  </si>
  <si>
    <t>ENERGIA</t>
  </si>
  <si>
    <t>GESTOR (505)</t>
  </si>
  <si>
    <t>PARTICIPE 30%</t>
  </si>
  <si>
    <t>PARTICIPE 20%</t>
  </si>
  <si>
    <t>Ingresos recibidos en contratos de colaboracion empresarial</t>
  </si>
  <si>
    <t>devoluciones, rebajas y descuentos</t>
  </si>
  <si>
    <t>ALCALDIA MUNCIPIO XXX</t>
  </si>
  <si>
    <t>Iva descontable en contratos de colaboracion empresarial</t>
  </si>
  <si>
    <t>IVA descontable</t>
  </si>
  <si>
    <t>IVA resultante por devoluciones</t>
  </si>
  <si>
    <t>REPORTA LA INMOBILIARIA</t>
  </si>
  <si>
    <t>Iva generado en contratos de colaboracion empresarial</t>
  </si>
  <si>
    <t>IVA generado</t>
  </si>
  <si>
    <t>IVA recuperado por devoluciones</t>
  </si>
  <si>
    <t>REPORTE ES EL MANDATARIO</t>
  </si>
  <si>
    <t>Saldo Cuentas por cobrar en contratos de colaboracion empresarial</t>
  </si>
  <si>
    <t>País de residencia</t>
  </si>
  <si>
    <t>Saldo CXC a31 de dic</t>
  </si>
  <si>
    <t>Saldo Cuentas por pagar en contratos de colaboracion empresarial</t>
  </si>
  <si>
    <t>Saldo CXP a 31 de dic</t>
  </si>
  <si>
    <t>Beneficarios Efectivos</t>
  </si>
  <si>
    <t>Tipo de Informante</t>
  </si>
  <si>
    <t>Fecha de Nacimiento</t>
  </si>
  <si>
    <t>País Nacionalidad</t>
  </si>
  <si>
    <t>País Residencia fiscal</t>
  </si>
  <si>
    <t>Fecha inicial como beneficiario efectivo</t>
  </si>
  <si>
    <t>Fecha final como beneficiario efectivo</t>
  </si>
  <si>
    <t>Participacion en la persona juridica (%)</t>
  </si>
  <si>
    <t>Participacion en la persona juridica (Posicion decimal)</t>
  </si>
  <si>
    <t>Participacion en los rendimientos de la persona juridica (%)</t>
  </si>
  <si>
    <t>Participacion en los rendimientos de la persona juridica (Posicion decimal)</t>
  </si>
  <si>
    <t>Vr total rend. decretados a favor del beneficiario efectivo</t>
  </si>
  <si>
    <t>Valor total persona juridica</t>
  </si>
  <si>
    <t>Vr total rend. decretados por la persona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</si>
</sst>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_-;_-@_-"/>
    <numFmt numFmtId="165" formatCode="_-* #,##0.00_-;\-* #,##0.00_-;_-* &quot;-&quot;??_-;_-@_-"/>
    <numFmt numFmtId="166" formatCode="_-[$€-2]* #,##0.00_-;\-[$€-2]* #,##0.00_-;_-[$€-2]* &quot;-&quot;??_-"/>
    <numFmt numFmtId="167" formatCode="_-* #,##0_-;\-* #,##0_-;_-* &quot;-&quot;??_-;_-@_-"/>
    <numFmt numFmtId="168" formatCode="0.00000%"/>
    <numFmt numFmtId="169" formatCode="0.0000%"/>
    <numFmt numFmtId="170" formatCode="0.000%"/>
  </numFmts>
  <fonts count="1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indexed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0" xfId="0" applyFont="1" applyFill="1" applyAlignment="1" applyProtection="1">
      <alignment vertical="center"/>
      <protection locked="0"/>
    </xf>
    <xf numFmtId="49" fontId="4" fillId="3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/>
    </xf>
    <xf numFmtId="165" fontId="0" fillId="0" borderId="0" xfId="2" applyFont="1"/>
    <xf numFmtId="49" fontId="2" fillId="0" borderId="0" xfId="0" applyNumberFormat="1" applyFont="1" applyAlignment="1">
      <alignment vertical="center" wrapText="1"/>
    </xf>
    <xf numFmtId="165" fontId="0" fillId="0" borderId="0" xfId="2" applyFont="1" applyBorder="1"/>
    <xf numFmtId="165" fontId="4" fillId="2" borderId="1" xfId="2" applyFont="1" applyFill="1" applyBorder="1" applyAlignment="1" applyProtection="1">
      <alignment horizontal="center" vertical="center" wrapText="1"/>
    </xf>
    <xf numFmtId="10" fontId="0" fillId="0" borderId="0" xfId="3" applyNumberFormat="1" applyFont="1" applyBorder="1"/>
    <xf numFmtId="0" fontId="3" fillId="0" borderId="0" xfId="0" applyFont="1"/>
    <xf numFmtId="0" fontId="6" fillId="0" borderId="0" xfId="0" applyFont="1"/>
    <xf numFmtId="49" fontId="0" fillId="0" borderId="0" xfId="0" applyNumberFormat="1"/>
    <xf numFmtId="165" fontId="0" fillId="0" borderId="0" xfId="2" applyFont="1" applyAlignment="1">
      <alignment horizontal="right"/>
    </xf>
    <xf numFmtId="165" fontId="6" fillId="0" borderId="0" xfId="2" applyFont="1"/>
    <xf numFmtId="49" fontId="2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8" fillId="0" borderId="0" xfId="0" applyFont="1"/>
    <xf numFmtId="49" fontId="8" fillId="4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65" fontId="4" fillId="5" borderId="1" xfId="2" applyFont="1" applyFill="1" applyBorder="1" applyAlignment="1" applyProtection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/>
    </xf>
    <xf numFmtId="165" fontId="4" fillId="7" borderId="1" xfId="2" applyFont="1" applyFill="1" applyBorder="1" applyAlignment="1" applyProtection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49" fontId="3" fillId="10" borderId="5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165" fontId="3" fillId="6" borderId="5" xfId="2" applyFont="1" applyFill="1" applyBorder="1" applyAlignment="1" applyProtection="1">
      <alignment horizontal="center" vertical="center" wrapText="1"/>
    </xf>
    <xf numFmtId="49" fontId="4" fillId="11" borderId="5" xfId="0" applyNumberFormat="1" applyFont="1" applyFill="1" applyBorder="1" applyAlignment="1">
      <alignment horizontal="center" vertical="center" wrapText="1"/>
    </xf>
    <xf numFmtId="49" fontId="4" fillId="11" borderId="5" xfId="0" applyNumberFormat="1" applyFont="1" applyFill="1" applyBorder="1" applyAlignment="1">
      <alignment horizontal="center" vertical="center"/>
    </xf>
    <xf numFmtId="165" fontId="4" fillId="11" borderId="5" xfId="2" applyFont="1" applyFill="1" applyBorder="1" applyAlignment="1" applyProtection="1">
      <alignment horizontal="center" vertical="center" wrapText="1"/>
    </xf>
    <xf numFmtId="49" fontId="3" fillId="8" borderId="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/>
    <xf numFmtId="49" fontId="3" fillId="12" borderId="5" xfId="0" applyNumberFormat="1" applyFont="1" applyFill="1" applyBorder="1" applyAlignment="1">
      <alignment horizontal="center" vertical="center" wrapText="1"/>
    </xf>
    <xf numFmtId="49" fontId="0" fillId="0" borderId="0" xfId="2" applyNumberFormat="1" applyFont="1" applyBorder="1" applyAlignment="1">
      <alignment horizontal="right"/>
    </xf>
    <xf numFmtId="164" fontId="0" fillId="0" borderId="0" xfId="4" applyFont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49" fontId="0" fillId="0" borderId="0" xfId="2" applyNumberFormat="1" applyFont="1" applyBorder="1"/>
    <xf numFmtId="49" fontId="4" fillId="2" borderId="1" xfId="2" applyNumberFormat="1" applyFont="1" applyFill="1" applyBorder="1" applyAlignment="1" applyProtection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164" fontId="1" fillId="0" borderId="0" xfId="4" applyFont="1"/>
    <xf numFmtId="167" fontId="0" fillId="0" borderId="0" xfId="2" applyNumberFormat="1" applyFont="1"/>
    <xf numFmtId="49" fontId="3" fillId="3" borderId="0" xfId="0" applyNumberFormat="1" applyFont="1" applyFill="1" applyAlignment="1">
      <alignment horizontal="center" vertical="center" wrapText="1"/>
    </xf>
    <xf numFmtId="169" fontId="0" fillId="0" borderId="0" xfId="3" applyNumberFormat="1" applyFont="1" applyBorder="1"/>
    <xf numFmtId="168" fontId="0" fillId="0" borderId="0" xfId="0" applyNumberFormat="1"/>
    <xf numFmtId="167" fontId="0" fillId="0" borderId="0" xfId="0" applyNumberFormat="1"/>
    <xf numFmtId="10" fontId="1" fillId="0" borderId="0" xfId="3" applyNumberFormat="1" applyFont="1" applyFill="1" applyBorder="1" applyAlignment="1" applyProtection="1">
      <alignment vertical="center"/>
    </xf>
    <xf numFmtId="164" fontId="0" fillId="0" borderId="0" xfId="4" applyFont="1" applyBorder="1" applyAlignment="1">
      <alignment horizontal="right"/>
    </xf>
    <xf numFmtId="164" fontId="0" fillId="0" borderId="0" xfId="4" applyFont="1" applyBorder="1"/>
    <xf numFmtId="9" fontId="0" fillId="0" borderId="0" xfId="0" applyNumberFormat="1"/>
    <xf numFmtId="164" fontId="1" fillId="0" borderId="0" xfId="4" applyFont="1" applyBorder="1"/>
    <xf numFmtId="49" fontId="4" fillId="9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65" fontId="4" fillId="6" borderId="1" xfId="2" applyFont="1" applyFill="1" applyBorder="1" applyAlignment="1" applyProtection="1">
      <alignment horizontal="center" vertical="center" wrapText="1"/>
    </xf>
    <xf numFmtId="165" fontId="10" fillId="10" borderId="1" xfId="2" applyFont="1" applyFill="1" applyBorder="1" applyAlignment="1" applyProtection="1">
      <alignment horizontal="center" vertical="center" wrapText="1"/>
    </xf>
    <xf numFmtId="165" fontId="4" fillId="13" borderId="1" xfId="2" applyFont="1" applyFill="1" applyBorder="1" applyAlignment="1" applyProtection="1">
      <alignment horizontal="center" vertical="center" wrapText="1"/>
    </xf>
    <xf numFmtId="165" fontId="3" fillId="8" borderId="1" xfId="2" applyFont="1" applyFill="1" applyBorder="1" applyAlignment="1" applyProtection="1">
      <alignment horizontal="center" vertical="center" wrapText="1"/>
    </xf>
    <xf numFmtId="9" fontId="1" fillId="0" borderId="0" xfId="0" applyNumberFormat="1" applyFont="1"/>
    <xf numFmtId="170" fontId="0" fillId="0" borderId="0" xfId="3" applyNumberFormat="1" applyFont="1" applyBorder="1"/>
    <xf numFmtId="164" fontId="1" fillId="0" borderId="0" xfId="4" applyFont="1" applyFill="1" applyBorder="1"/>
    <xf numFmtId="167" fontId="1" fillId="0" borderId="0" xfId="2" applyNumberFormat="1" applyFont="1" applyFill="1" applyBorder="1"/>
    <xf numFmtId="0" fontId="1" fillId="0" borderId="0" xfId="4" applyNumberFormat="1" applyFont="1" applyFill="1" applyBorder="1"/>
    <xf numFmtId="49" fontId="4" fillId="15" borderId="1" xfId="0" applyNumberFormat="1" applyFont="1" applyFill="1" applyBorder="1" applyAlignment="1">
      <alignment horizontal="center" vertical="center" wrapText="1"/>
    </xf>
    <xf numFmtId="165" fontId="4" fillId="15" borderId="1" xfId="2" applyFont="1" applyFill="1" applyBorder="1" applyAlignment="1" applyProtection="1">
      <alignment horizontal="center" vertical="center" wrapText="1"/>
    </xf>
    <xf numFmtId="167" fontId="1" fillId="0" borderId="0" xfId="2" applyNumberFormat="1" applyFont="1" applyBorder="1"/>
    <xf numFmtId="0" fontId="1" fillId="0" borderId="0" xfId="2" applyNumberFormat="1" applyFont="1" applyFill="1" applyBorder="1"/>
    <xf numFmtId="9" fontId="1" fillId="0" borderId="0" xfId="3" applyFont="1" applyFill="1" applyBorder="1"/>
    <xf numFmtId="165" fontId="1" fillId="0" borderId="0" xfId="2" applyFont="1" applyBorder="1"/>
    <xf numFmtId="0" fontId="1" fillId="0" borderId="0" xfId="2" applyNumberFormat="1" applyFont="1" applyBorder="1"/>
    <xf numFmtId="165" fontId="1" fillId="0" borderId="0" xfId="2" applyFont="1" applyAlignment="1">
      <alignment horizontal="right"/>
    </xf>
    <xf numFmtId="165" fontId="1" fillId="0" borderId="0" xfId="2" applyFont="1"/>
    <xf numFmtId="167" fontId="1" fillId="0" borderId="0" xfId="2" applyNumberFormat="1" applyFont="1"/>
    <xf numFmtId="0" fontId="1" fillId="0" borderId="0" xfId="3" applyNumberFormat="1" applyFont="1"/>
    <xf numFmtId="165" fontId="1" fillId="0" borderId="0" xfId="2" applyFont="1" applyFill="1" applyBorder="1"/>
    <xf numFmtId="165" fontId="1" fillId="8" borderId="0" xfId="2" applyFont="1" applyFill="1" applyBorder="1"/>
    <xf numFmtId="165" fontId="1" fillId="5" borderId="0" xfId="2" applyFont="1" applyFill="1" applyBorder="1"/>
    <xf numFmtId="165" fontId="0" fillId="5" borderId="0" xfId="2" applyFont="1" applyFill="1"/>
    <xf numFmtId="0" fontId="1" fillId="0" borderId="0" xfId="0" applyFont="1" applyAlignment="1">
      <alignment vertical="center"/>
    </xf>
    <xf numFmtId="49" fontId="1" fillId="0" borderId="0" xfId="2" applyNumberFormat="1" applyFont="1" applyBorder="1" applyAlignment="1">
      <alignment horizontal="right"/>
    </xf>
    <xf numFmtId="9" fontId="0" fillId="0" borderId="0" xfId="3" applyFont="1" applyBorder="1"/>
    <xf numFmtId="167" fontId="0" fillId="0" borderId="0" xfId="2" applyNumberFormat="1" applyFont="1" applyBorder="1"/>
    <xf numFmtId="9" fontId="1" fillId="0" borderId="0" xfId="4" applyNumberFormat="1" applyFont="1" applyBorder="1"/>
    <xf numFmtId="165" fontId="1" fillId="0" borderId="0" xfId="2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167" fontId="1" fillId="0" borderId="0" xfId="2" applyNumberFormat="1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12" borderId="4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165" fontId="3" fillId="6" borderId="7" xfId="2" applyFont="1" applyFill="1" applyBorder="1" applyAlignment="1">
      <alignment horizontal="center"/>
    </xf>
    <xf numFmtId="165" fontId="3" fillId="6" borderId="8" xfId="2" applyFont="1" applyFill="1" applyBorder="1" applyAlignment="1">
      <alignment horizontal="center"/>
    </xf>
    <xf numFmtId="165" fontId="3" fillId="6" borderId="9" xfId="2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6" borderId="6" xfId="0" applyNumberFormat="1" applyFill="1" applyBorder="1" applyAlignment="1">
      <alignment horizontal="center"/>
    </xf>
    <xf numFmtId="165" fontId="0" fillId="10" borderId="6" xfId="2" applyFont="1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1" fillId="14" borderId="7" xfId="0" applyFont="1" applyFill="1" applyBorder="1" applyAlignment="1">
      <alignment horizontal="center"/>
    </xf>
    <xf numFmtId="0" fontId="1" fillId="14" borderId="8" xfId="0" applyFont="1" applyFill="1" applyBorder="1" applyAlignment="1">
      <alignment horizontal="center"/>
    </xf>
    <xf numFmtId="0" fontId="1" fillId="14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</cellXfs>
  <cellStyles count="5">
    <cellStyle name="Euro" xfId="1" xr:uid="{00000000-0005-0000-0000-000000000000}"/>
    <cellStyle name="Millares" xfId="2" builtinId="3"/>
    <cellStyle name="Millares [0]" xfId="4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U209"/>
  <sheetViews>
    <sheetView topLeftCell="J1" zoomScale="120" zoomScaleNormal="120" workbookViewId="0">
      <pane ySplit="3" topLeftCell="A37" activePane="bottomLeft" state="frozen"/>
      <selection pane="bottomLeft" activeCell="P44" sqref="P44"/>
    </sheetView>
  </sheetViews>
  <sheetFormatPr defaultColWidth="11.42578125" defaultRowHeight="12.6"/>
  <cols>
    <col min="1" max="5" width="13.85546875" customWidth="1"/>
    <col min="6" max="6" width="10.28515625" customWidth="1"/>
    <col min="7" max="7" width="11.28515625" customWidth="1"/>
    <col min="8" max="8" width="23.7109375" style="17" bestFit="1" customWidth="1"/>
    <col min="9" max="9" width="20.7109375" style="17" customWidth="1"/>
    <col min="10" max="10" width="7.7109375" style="8" customWidth="1"/>
    <col min="11" max="11" width="7.42578125" style="8" customWidth="1"/>
    <col min="12" max="12" width="13.140625" style="7" bestFit="1" customWidth="1"/>
    <col min="13" max="13" width="28" style="9" bestFit="1" customWidth="1"/>
    <col min="14" max="14" width="26.7109375" bestFit="1" customWidth="1"/>
    <col min="15" max="15" width="16.42578125" customWidth="1"/>
    <col min="16" max="16" width="18.85546875" customWidth="1"/>
    <col min="17" max="17" width="20.42578125" customWidth="1"/>
    <col min="18" max="19" width="16.42578125" customWidth="1"/>
    <col min="20" max="20" width="14.28515625" customWidth="1"/>
  </cols>
  <sheetData>
    <row r="1" spans="1:21" ht="17.45">
      <c r="A1" s="3" t="s">
        <v>0</v>
      </c>
      <c r="E1" s="12"/>
      <c r="H1" s="36"/>
      <c r="I1" s="36"/>
      <c r="J1" s="37"/>
      <c r="K1" s="37"/>
    </row>
    <row r="2" spans="1:21" ht="18">
      <c r="H2" s="36"/>
      <c r="I2" s="36"/>
      <c r="J2" s="37"/>
      <c r="K2" s="37"/>
      <c r="L2" s="16"/>
    </row>
    <row r="3" spans="1:21" s="6" customFormat="1" ht="66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18" t="s">
        <v>9</v>
      </c>
      <c r="J3" s="2" t="s">
        <v>10</v>
      </c>
      <c r="K3" s="2" t="s">
        <v>11</v>
      </c>
      <c r="L3" s="2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</row>
    <row r="4" spans="1:21" ht="14.25" customHeight="1">
      <c r="A4">
        <v>5005</v>
      </c>
      <c r="B4">
        <v>31</v>
      </c>
      <c r="D4" s="38"/>
      <c r="F4" s="38"/>
      <c r="H4" s="38" t="s">
        <v>21</v>
      </c>
      <c r="I4"/>
      <c r="J4"/>
      <c r="K4" s="37"/>
      <c r="L4" s="47"/>
      <c r="M4" s="58">
        <v>36000000</v>
      </c>
      <c r="O4" s="58">
        <f>+M4*0.19</f>
        <v>6840000</v>
      </c>
      <c r="P4" s="72"/>
      <c r="Q4" s="72">
        <f>+M4*2.5%</f>
        <v>900000</v>
      </c>
      <c r="R4" s="72"/>
      <c r="S4" s="72"/>
      <c r="T4" s="72"/>
      <c r="U4" s="38" t="s">
        <v>22</v>
      </c>
    </row>
    <row r="5" spans="1:21" ht="14.25" customHeight="1">
      <c r="A5">
        <v>5003</v>
      </c>
      <c r="B5">
        <v>31</v>
      </c>
      <c r="D5" s="38"/>
      <c r="F5" s="38"/>
      <c r="H5" s="38" t="s">
        <v>21</v>
      </c>
      <c r="I5" s="36"/>
      <c r="J5" s="37"/>
      <c r="K5" s="37"/>
      <c r="L5" s="47"/>
      <c r="M5" s="58"/>
      <c r="O5" s="58"/>
      <c r="P5" s="72"/>
      <c r="Q5" s="72"/>
      <c r="R5" s="72"/>
      <c r="S5" s="72"/>
      <c r="U5" s="38" t="s">
        <v>23</v>
      </c>
    </row>
    <row r="6" spans="1:21" ht="14.25" customHeight="1">
      <c r="H6" s="36"/>
      <c r="I6" s="36"/>
      <c r="J6" s="37"/>
      <c r="K6" s="37"/>
      <c r="L6" s="47"/>
      <c r="M6" s="89"/>
      <c r="N6" s="57"/>
      <c r="O6" s="56"/>
      <c r="R6" s="53"/>
    </row>
    <row r="7" spans="1:21" ht="14.25" customHeight="1">
      <c r="H7" s="36"/>
      <c r="I7" s="36"/>
      <c r="J7" s="37"/>
      <c r="K7" s="37"/>
      <c r="L7" s="47"/>
      <c r="M7" s="58"/>
      <c r="N7" s="58" t="s">
        <v>24</v>
      </c>
      <c r="O7" s="56"/>
      <c r="R7" s="56"/>
    </row>
    <row r="8" spans="1:21" ht="14.25" customHeight="1">
      <c r="H8" s="36"/>
      <c r="I8" s="36"/>
      <c r="J8" s="37"/>
      <c r="K8" s="37"/>
      <c r="L8" s="47"/>
      <c r="M8" s="58"/>
      <c r="N8" s="58" t="s">
        <v>25</v>
      </c>
      <c r="O8" s="56"/>
    </row>
    <row r="9" spans="1:21">
      <c r="F9" t="s">
        <v>26</v>
      </c>
      <c r="H9" s="36" t="s">
        <v>27</v>
      </c>
      <c r="I9" s="36" t="s">
        <v>28</v>
      </c>
      <c r="J9" s="37" t="s">
        <v>29</v>
      </c>
      <c r="K9" s="37"/>
      <c r="L9" s="47" t="s">
        <v>30</v>
      </c>
      <c r="M9" s="67" t="s">
        <v>31</v>
      </c>
      <c r="N9" s="67" t="s">
        <v>32</v>
      </c>
      <c r="O9" s="67"/>
      <c r="P9" s="68"/>
      <c r="Q9" s="68"/>
      <c r="R9" s="68"/>
      <c r="S9" s="68"/>
      <c r="T9" s="68"/>
    </row>
    <row r="10" spans="1:21">
      <c r="F10" t="s">
        <v>21</v>
      </c>
      <c r="H10" s="54" t="s">
        <v>33</v>
      </c>
      <c r="I10" s="36" t="s">
        <v>34</v>
      </c>
      <c r="J10" s="37"/>
      <c r="K10" s="37"/>
      <c r="L10" s="47" t="s">
        <v>35</v>
      </c>
      <c r="M10" s="67">
        <v>5000000</v>
      </c>
      <c r="N10" s="7">
        <f>+M10/16*4</f>
        <v>1250000</v>
      </c>
      <c r="O10" s="67"/>
      <c r="P10" s="68"/>
      <c r="Q10" s="92"/>
      <c r="R10" s="92"/>
      <c r="S10" s="68"/>
      <c r="T10" s="68"/>
    </row>
    <row r="11" spans="1:21">
      <c r="F11" t="s">
        <v>36</v>
      </c>
      <c r="H11" t="s">
        <v>36</v>
      </c>
      <c r="I11" s="36" t="s">
        <v>37</v>
      </c>
      <c r="J11" s="37"/>
      <c r="K11" s="37"/>
      <c r="L11" s="47"/>
      <c r="M11" s="67"/>
      <c r="N11" s="69"/>
      <c r="O11" s="69"/>
      <c r="P11" s="73"/>
      <c r="Q11" s="73"/>
      <c r="R11" s="68"/>
      <c r="S11" s="68"/>
      <c r="T11" s="68"/>
    </row>
    <row r="12" spans="1:21">
      <c r="H12" s="36"/>
      <c r="I12" s="36"/>
      <c r="J12" s="37"/>
      <c r="K12" s="37"/>
      <c r="L12" s="47"/>
      <c r="M12" s="81"/>
      <c r="N12" s="82"/>
      <c r="O12" s="81"/>
      <c r="P12" s="82"/>
      <c r="Q12" s="73"/>
      <c r="R12" s="68"/>
      <c r="S12" s="74"/>
      <c r="T12" s="68"/>
    </row>
    <row r="13" spans="1:21">
      <c r="H13" s="36"/>
      <c r="I13" s="85"/>
      <c r="J13" s="37"/>
      <c r="K13" s="37"/>
      <c r="L13" s="47"/>
      <c r="M13" s="83"/>
      <c r="N13" s="81"/>
      <c r="O13" s="84"/>
      <c r="P13" s="81"/>
      <c r="Q13" s="73"/>
      <c r="R13" s="68"/>
      <c r="S13" s="74"/>
      <c r="T13" s="68"/>
    </row>
    <row r="14" spans="1:21">
      <c r="H14" s="36"/>
      <c r="I14" s="36"/>
      <c r="J14" s="37"/>
      <c r="K14" s="37"/>
      <c r="L14" s="47"/>
      <c r="M14" s="75"/>
      <c r="N14" s="75"/>
      <c r="O14" s="75"/>
      <c r="Q14" s="76"/>
      <c r="R14" s="75"/>
      <c r="S14" s="75"/>
      <c r="T14" s="75"/>
    </row>
    <row r="15" spans="1:21">
      <c r="H15" s="36"/>
      <c r="I15" s="36"/>
      <c r="J15" s="37"/>
      <c r="K15" s="37"/>
      <c r="L15" s="47"/>
      <c r="M15" s="58"/>
      <c r="N15" s="58"/>
      <c r="O15" s="56"/>
    </row>
    <row r="16" spans="1:21">
      <c r="H16" s="36"/>
      <c r="I16" s="36"/>
      <c r="J16" s="37"/>
      <c r="K16" s="37"/>
      <c r="L16" s="47"/>
      <c r="M16" s="58"/>
      <c r="N16" s="58"/>
      <c r="O16" s="56"/>
    </row>
    <row r="17" spans="1:20">
      <c r="H17" s="36"/>
      <c r="I17" s="36"/>
      <c r="J17" s="37"/>
      <c r="K17" s="37"/>
      <c r="L17" s="47"/>
      <c r="N17" s="9"/>
    </row>
    <row r="18" spans="1:20">
      <c r="H18" s="36"/>
      <c r="I18" s="36"/>
      <c r="J18" s="37"/>
      <c r="K18" s="37"/>
      <c r="L18" s="47"/>
      <c r="N18" s="9"/>
    </row>
    <row r="19" spans="1:20">
      <c r="H19" s="36"/>
      <c r="I19" s="36"/>
      <c r="J19" s="37"/>
      <c r="K19" s="37"/>
      <c r="L19" s="47"/>
      <c r="N19" s="9"/>
    </row>
    <row r="20" spans="1:20">
      <c r="H20" s="36"/>
      <c r="I20" s="36"/>
      <c r="J20" s="37"/>
      <c r="K20" s="37"/>
      <c r="L20" s="47"/>
      <c r="N20" s="9"/>
    </row>
    <row r="21" spans="1:20">
      <c r="A21">
        <v>5007</v>
      </c>
      <c r="B21">
        <v>13</v>
      </c>
      <c r="C21">
        <v>79465314</v>
      </c>
      <c r="D21" s="38" t="s">
        <v>38</v>
      </c>
      <c r="F21" s="38" t="s">
        <v>39</v>
      </c>
      <c r="H21" s="36"/>
      <c r="I21" s="36"/>
      <c r="J21" s="37"/>
      <c r="K21" s="37"/>
      <c r="L21" s="47"/>
      <c r="M21" s="88">
        <v>35000000</v>
      </c>
      <c r="N21" s="88"/>
      <c r="O21" s="49">
        <v>1995000</v>
      </c>
      <c r="P21" s="53"/>
      <c r="Q21" s="53"/>
      <c r="R21" s="53">
        <v>875000</v>
      </c>
      <c r="S21" s="53"/>
      <c r="T21" s="53"/>
    </row>
    <row r="22" spans="1:20">
      <c r="H22" s="36"/>
      <c r="I22" s="36"/>
      <c r="J22" s="37"/>
      <c r="K22" s="37"/>
      <c r="L22" s="47"/>
      <c r="N22" s="9">
        <v>35000000</v>
      </c>
      <c r="P22" s="49">
        <v>6650000</v>
      </c>
    </row>
    <row r="23" spans="1:20">
      <c r="H23" s="36"/>
      <c r="I23" s="36"/>
      <c r="J23" s="37"/>
      <c r="K23" s="37"/>
      <c r="L23" s="47"/>
      <c r="N23" s="9"/>
    </row>
    <row r="24" spans="1:20">
      <c r="H24" s="36"/>
      <c r="I24" s="36"/>
      <c r="J24" s="37"/>
      <c r="K24" s="37"/>
      <c r="L24" s="47" t="s">
        <v>40</v>
      </c>
      <c r="M24" s="9">
        <v>745000000</v>
      </c>
      <c r="N24" s="87">
        <f t="shared" ref="N24:N25" si="0">+M24/$M$26</f>
        <v>0.70283018867924529</v>
      </c>
    </row>
    <row r="25" spans="1:20">
      <c r="H25" s="36"/>
      <c r="I25" s="36"/>
      <c r="J25" s="37"/>
      <c r="K25" s="37"/>
      <c r="L25" s="47" t="s">
        <v>41</v>
      </c>
      <c r="M25" s="9">
        <v>315000000</v>
      </c>
      <c r="N25" s="87">
        <f t="shared" si="0"/>
        <v>0.29716981132075471</v>
      </c>
    </row>
    <row r="26" spans="1:20">
      <c r="H26" s="36"/>
      <c r="I26" s="36"/>
      <c r="J26" s="37"/>
      <c r="K26" s="37"/>
      <c r="L26" s="47"/>
      <c r="M26" s="9">
        <f>SUM(M24:M25)</f>
        <v>1060000000</v>
      </c>
      <c r="N26" s="87">
        <f>+M26/$M$26</f>
        <v>1</v>
      </c>
    </row>
    <row r="27" spans="1:20">
      <c r="H27" s="36"/>
      <c r="I27" s="36"/>
      <c r="J27" s="37"/>
      <c r="K27" s="37"/>
      <c r="L27" s="47"/>
      <c r="N27" s="9"/>
    </row>
    <row r="28" spans="1:20">
      <c r="H28" s="36"/>
      <c r="I28" s="36"/>
      <c r="J28" s="37"/>
      <c r="K28" s="37"/>
      <c r="L28" s="47" t="s">
        <v>42</v>
      </c>
      <c r="M28" s="9">
        <v>35000000</v>
      </c>
      <c r="N28" s="75" t="s">
        <v>43</v>
      </c>
      <c r="O28">
        <v>79465314</v>
      </c>
    </row>
    <row r="29" spans="1:20">
      <c r="H29" s="36"/>
      <c r="I29" s="36"/>
      <c r="J29" s="37"/>
      <c r="K29" s="37"/>
      <c r="L29" s="47" t="s">
        <v>44</v>
      </c>
      <c r="M29" s="9">
        <f>+M28*19%</f>
        <v>6650000</v>
      </c>
      <c r="N29" s="9"/>
    </row>
    <row r="30" spans="1:20">
      <c r="H30" s="36"/>
      <c r="I30" s="36"/>
      <c r="J30" s="37"/>
      <c r="K30" s="37"/>
      <c r="L30" s="47"/>
      <c r="M30" s="47" t="s">
        <v>45</v>
      </c>
      <c r="N30" s="9">
        <f>+M29*0.7</f>
        <v>4655000</v>
      </c>
      <c r="O30" s="38" t="s">
        <v>46</v>
      </c>
    </row>
    <row r="31" spans="1:20">
      <c r="H31" s="36"/>
      <c r="I31" s="36"/>
      <c r="J31" s="37"/>
      <c r="K31" s="37"/>
      <c r="L31" s="47"/>
      <c r="M31" s="47" t="s">
        <v>47</v>
      </c>
      <c r="N31" s="9">
        <f>+M29*30%</f>
        <v>1995000</v>
      </c>
      <c r="O31" s="38" t="s">
        <v>48</v>
      </c>
    </row>
    <row r="32" spans="1:20">
      <c r="H32" s="36"/>
      <c r="I32" s="36"/>
      <c r="J32" s="37"/>
      <c r="K32" s="37"/>
      <c r="L32" s="47" t="s">
        <v>49</v>
      </c>
      <c r="M32" s="9">
        <f>+M28*2.5%</f>
        <v>875000</v>
      </c>
      <c r="N32" s="9"/>
    </row>
    <row r="33" spans="1:17">
      <c r="H33" s="36"/>
      <c r="I33" s="36"/>
      <c r="J33" s="37"/>
      <c r="K33" s="37"/>
      <c r="L33" s="47"/>
      <c r="N33" s="9"/>
    </row>
    <row r="34" spans="1:17">
      <c r="H34" s="36"/>
      <c r="I34" s="36"/>
      <c r="J34" s="37"/>
      <c r="K34" s="37"/>
      <c r="L34" s="47"/>
      <c r="N34" s="9"/>
    </row>
    <row r="35" spans="1:17">
      <c r="H35" s="36"/>
      <c r="I35" s="36"/>
      <c r="J35" s="37"/>
      <c r="K35" s="37"/>
      <c r="L35" s="47"/>
      <c r="N35" s="9"/>
    </row>
    <row r="36" spans="1:17">
      <c r="H36" s="36"/>
      <c r="I36" s="36"/>
      <c r="J36" s="37"/>
      <c r="K36" s="37"/>
      <c r="L36" s="47"/>
      <c r="N36" s="9"/>
    </row>
    <row r="37" spans="1:17">
      <c r="H37" s="36"/>
      <c r="I37" s="36"/>
      <c r="J37" s="37"/>
      <c r="K37" s="37"/>
      <c r="L37" s="47"/>
      <c r="N37" s="9"/>
    </row>
    <row r="38" spans="1:17">
      <c r="H38" s="36"/>
      <c r="I38" s="36"/>
      <c r="J38" s="37"/>
      <c r="K38" s="37"/>
      <c r="L38" s="47"/>
      <c r="N38" s="9"/>
    </row>
    <row r="39" spans="1:17">
      <c r="H39" s="36"/>
      <c r="I39" s="36"/>
      <c r="J39" s="37"/>
      <c r="K39" s="37"/>
      <c r="L39" s="47"/>
      <c r="N39" s="9"/>
    </row>
    <row r="40" spans="1:17">
      <c r="A40" s="38" t="s">
        <v>50</v>
      </c>
      <c r="D40" s="38" t="s">
        <v>51</v>
      </c>
      <c r="F40" s="57">
        <v>0.5</v>
      </c>
      <c r="H40" s="36" t="s">
        <v>52</v>
      </c>
      <c r="I40" s="90">
        <v>500000000</v>
      </c>
      <c r="J40" s="37"/>
      <c r="K40" s="37"/>
      <c r="L40" s="47"/>
      <c r="N40" s="9"/>
    </row>
    <row r="41" spans="1:17">
      <c r="D41" s="38" t="s">
        <v>53</v>
      </c>
      <c r="F41" s="57">
        <v>0.3</v>
      </c>
      <c r="H41" s="36" t="s">
        <v>54</v>
      </c>
      <c r="I41" s="91" t="s">
        <v>55</v>
      </c>
      <c r="J41" s="37"/>
      <c r="K41" s="37"/>
      <c r="L41" s="47"/>
      <c r="N41" s="9"/>
    </row>
    <row r="42" spans="1:17">
      <c r="D42" s="38" t="s">
        <v>56</v>
      </c>
      <c r="F42" s="57">
        <v>0.2</v>
      </c>
      <c r="H42" s="36"/>
      <c r="I42" s="36"/>
      <c r="J42" s="37"/>
      <c r="K42" s="37"/>
      <c r="L42" s="47"/>
      <c r="N42" s="9"/>
    </row>
    <row r="43" spans="1:17">
      <c r="H43" s="36"/>
      <c r="I43" s="36"/>
      <c r="J43" s="37"/>
      <c r="K43" s="37"/>
      <c r="L43" s="47"/>
      <c r="N43" s="9"/>
    </row>
    <row r="44" spans="1:17">
      <c r="A44">
        <v>5008</v>
      </c>
      <c r="B44">
        <v>31</v>
      </c>
      <c r="C44">
        <v>900045678</v>
      </c>
      <c r="H44" s="36" t="s">
        <v>50</v>
      </c>
      <c r="I44" s="36"/>
      <c r="J44" s="37"/>
      <c r="K44" s="37"/>
      <c r="L44" s="47"/>
      <c r="N44" s="88">
        <v>500000000</v>
      </c>
      <c r="Q44" s="49">
        <v>12500000</v>
      </c>
    </row>
    <row r="45" spans="1:17">
      <c r="H45" s="36"/>
      <c r="I45" s="36"/>
      <c r="J45" s="37"/>
      <c r="K45" s="37"/>
      <c r="L45" s="47"/>
      <c r="N45" s="9"/>
    </row>
    <row r="46" spans="1:17">
      <c r="H46" s="36"/>
      <c r="I46" s="36"/>
      <c r="J46" s="37"/>
      <c r="K46" s="37"/>
      <c r="L46" s="47"/>
      <c r="N46" s="9"/>
    </row>
    <row r="47" spans="1:17">
      <c r="H47" s="36"/>
      <c r="I47" s="36"/>
      <c r="J47" s="37"/>
      <c r="K47" s="37"/>
      <c r="L47" s="47"/>
      <c r="N47" s="9"/>
    </row>
    <row r="48" spans="1:17">
      <c r="H48" s="36"/>
      <c r="I48" s="36"/>
      <c r="J48" s="37"/>
      <c r="K48" s="37"/>
      <c r="L48" s="47"/>
      <c r="N48" s="9"/>
    </row>
    <row r="49" spans="12:14">
      <c r="L49" s="47"/>
      <c r="N49" s="9"/>
    </row>
    <row r="50" spans="12:14">
      <c r="L50" s="47"/>
      <c r="N50" s="9"/>
    </row>
    <row r="51" spans="12:14">
      <c r="L51" s="47"/>
      <c r="N51" s="9"/>
    </row>
    <row r="52" spans="12:14">
      <c r="L52" s="47"/>
      <c r="N52" s="9"/>
    </row>
    <row r="53" spans="12:14">
      <c r="L53" s="47"/>
      <c r="N53" s="9"/>
    </row>
    <row r="54" spans="12:14">
      <c r="L54" s="47"/>
      <c r="N54" s="9"/>
    </row>
    <row r="55" spans="12:14">
      <c r="L55" s="47"/>
      <c r="N55" s="9"/>
    </row>
    <row r="56" spans="12:14">
      <c r="L56" s="47"/>
      <c r="N56" s="9"/>
    </row>
    <row r="57" spans="12:14">
      <c r="L57" s="47"/>
      <c r="N57" s="9"/>
    </row>
    <row r="58" spans="12:14">
      <c r="L58" s="47"/>
      <c r="N58" s="9"/>
    </row>
    <row r="59" spans="12:14">
      <c r="L59" s="47"/>
      <c r="N59" s="9"/>
    </row>
    <row r="60" spans="12:14">
      <c r="L60" s="47"/>
      <c r="N60" s="9"/>
    </row>
    <row r="61" spans="12:14">
      <c r="L61" s="47"/>
      <c r="N61" s="9"/>
    </row>
    <row r="62" spans="12:14">
      <c r="L62" s="47"/>
      <c r="N62" s="9"/>
    </row>
    <row r="63" spans="12:14">
      <c r="L63" s="47"/>
      <c r="N63" s="9"/>
    </row>
    <row r="64" spans="12:14">
      <c r="L64" s="47"/>
      <c r="N64" s="9"/>
    </row>
    <row r="65" spans="12:14">
      <c r="L65" s="47"/>
      <c r="N65" s="9"/>
    </row>
    <row r="66" spans="12:14">
      <c r="L66" s="47"/>
      <c r="N66" s="9"/>
    </row>
    <row r="67" spans="12:14">
      <c r="L67" s="47"/>
      <c r="N67" s="9"/>
    </row>
    <row r="68" spans="12:14">
      <c r="L68" s="47"/>
      <c r="N68" s="9"/>
    </row>
    <row r="69" spans="12:14">
      <c r="L69" s="47"/>
      <c r="N69" s="9"/>
    </row>
    <row r="70" spans="12:14">
      <c r="L70" s="47"/>
      <c r="N70" s="9"/>
    </row>
    <row r="71" spans="12:14">
      <c r="L71" s="47"/>
      <c r="N71" s="9"/>
    </row>
    <row r="72" spans="12:14">
      <c r="L72" s="47"/>
      <c r="N72" s="9"/>
    </row>
    <row r="73" spans="12:14">
      <c r="L73" s="47"/>
      <c r="N73" s="9"/>
    </row>
    <row r="74" spans="12:14">
      <c r="L74" s="47"/>
      <c r="N74" s="9"/>
    </row>
    <row r="75" spans="12:14">
      <c r="L75" s="47"/>
      <c r="N75" s="9"/>
    </row>
    <row r="76" spans="12:14">
      <c r="L76" s="47"/>
      <c r="N76" s="9"/>
    </row>
    <row r="77" spans="12:14">
      <c r="L77" s="47"/>
      <c r="N77" s="9"/>
    </row>
    <row r="78" spans="12:14">
      <c r="L78" s="47"/>
      <c r="N78" s="9"/>
    </row>
    <row r="79" spans="12:14">
      <c r="L79" s="47"/>
      <c r="N79" s="9"/>
    </row>
    <row r="80" spans="12:14">
      <c r="L80" s="47"/>
      <c r="N80" s="9"/>
    </row>
    <row r="81" spans="12:14">
      <c r="L81" s="47"/>
      <c r="N81" s="9"/>
    </row>
    <row r="82" spans="12:14">
      <c r="L82" s="47"/>
      <c r="N82" s="9"/>
    </row>
    <row r="83" spans="12:14">
      <c r="L83" s="47"/>
      <c r="N83" s="9"/>
    </row>
    <row r="84" spans="12:14">
      <c r="L84" s="47"/>
      <c r="N84" s="9"/>
    </row>
    <row r="85" spans="12:14">
      <c r="L85" s="47"/>
      <c r="N85" s="9"/>
    </row>
    <row r="86" spans="12:14">
      <c r="L86" s="47"/>
      <c r="N86" s="9"/>
    </row>
    <row r="87" spans="12:14">
      <c r="L87" s="47"/>
      <c r="N87" s="9"/>
    </row>
    <row r="88" spans="12:14">
      <c r="L88" s="47"/>
      <c r="N88" s="9"/>
    </row>
    <row r="89" spans="12:14">
      <c r="L89" s="47"/>
      <c r="N89" s="9"/>
    </row>
    <row r="90" spans="12:14">
      <c r="L90" s="47"/>
      <c r="N90" s="9"/>
    </row>
    <row r="91" spans="12:14">
      <c r="L91" s="47"/>
      <c r="N91" s="9"/>
    </row>
    <row r="92" spans="12:14">
      <c r="L92" s="47"/>
      <c r="N92" s="9"/>
    </row>
    <row r="93" spans="12:14">
      <c r="L93" s="47"/>
      <c r="N93" s="9"/>
    </row>
    <row r="94" spans="12:14">
      <c r="L94" s="47"/>
      <c r="N94" s="9"/>
    </row>
    <row r="95" spans="12:14">
      <c r="L95" s="47"/>
      <c r="N95" s="9"/>
    </row>
    <row r="96" spans="12:14">
      <c r="L96" s="47"/>
      <c r="N96" s="9"/>
    </row>
    <row r="97" spans="12:14">
      <c r="L97" s="47"/>
      <c r="N97" s="9"/>
    </row>
    <row r="98" spans="12:14">
      <c r="L98" s="47"/>
      <c r="N98" s="9"/>
    </row>
    <row r="99" spans="12:14">
      <c r="L99" s="47"/>
      <c r="N99" s="9"/>
    </row>
    <row r="100" spans="12:14">
      <c r="L100" s="47"/>
      <c r="N100" s="9"/>
    </row>
    <row r="101" spans="12:14">
      <c r="L101" s="47"/>
      <c r="N101" s="9"/>
    </row>
    <row r="102" spans="12:14">
      <c r="L102" s="47"/>
      <c r="N102" s="9"/>
    </row>
    <row r="103" spans="12:14">
      <c r="L103" s="47"/>
      <c r="N103" s="9"/>
    </row>
    <row r="104" spans="12:14">
      <c r="L104" s="47"/>
      <c r="N104" s="9"/>
    </row>
    <row r="105" spans="12:14">
      <c r="L105" s="47"/>
      <c r="N105" s="9"/>
    </row>
    <row r="106" spans="12:14">
      <c r="L106" s="47"/>
      <c r="N106" s="9"/>
    </row>
    <row r="107" spans="12:14">
      <c r="L107" s="47"/>
      <c r="N107" s="9"/>
    </row>
    <row r="108" spans="12:14">
      <c r="L108" s="47"/>
      <c r="N108" s="9"/>
    </row>
    <row r="109" spans="12:14">
      <c r="L109" s="47"/>
      <c r="N109" s="9"/>
    </row>
    <row r="110" spans="12:14">
      <c r="L110" s="47"/>
      <c r="N110" s="9"/>
    </row>
    <row r="111" spans="12:14">
      <c r="L111" s="47"/>
      <c r="N111" s="9"/>
    </row>
    <row r="112" spans="12:14">
      <c r="L112" s="47"/>
      <c r="N112" s="9"/>
    </row>
    <row r="113" spans="12:14">
      <c r="L113" s="47"/>
      <c r="N113" s="9"/>
    </row>
    <row r="114" spans="12:14">
      <c r="L114" s="47"/>
      <c r="N114" s="9"/>
    </row>
    <row r="115" spans="12:14">
      <c r="L115" s="47"/>
      <c r="N115" s="9"/>
    </row>
    <row r="116" spans="12:14">
      <c r="L116" s="47"/>
      <c r="N116" s="9"/>
    </row>
    <row r="117" spans="12:14">
      <c r="L117" s="47"/>
      <c r="N117" s="9"/>
    </row>
    <row r="118" spans="12:14">
      <c r="L118" s="47"/>
      <c r="N118" s="9"/>
    </row>
    <row r="119" spans="12:14">
      <c r="L119" s="47"/>
      <c r="N119" s="9"/>
    </row>
    <row r="120" spans="12:14">
      <c r="L120" s="47"/>
      <c r="N120" s="9"/>
    </row>
    <row r="121" spans="12:14">
      <c r="L121" s="47"/>
      <c r="N121" s="9"/>
    </row>
    <row r="122" spans="12:14">
      <c r="L122" s="47"/>
      <c r="N122" s="9"/>
    </row>
    <row r="123" spans="12:14">
      <c r="L123" s="47"/>
      <c r="N123" s="9"/>
    </row>
    <row r="124" spans="12:14">
      <c r="L124" s="47"/>
      <c r="N124" s="9"/>
    </row>
    <row r="125" spans="12:14">
      <c r="L125" s="47"/>
      <c r="N125" s="9"/>
    </row>
    <row r="126" spans="12:14">
      <c r="L126" s="47"/>
      <c r="N126" s="9"/>
    </row>
    <row r="127" spans="12:14">
      <c r="L127" s="47"/>
      <c r="N127" s="9"/>
    </row>
    <row r="128" spans="12:14">
      <c r="L128" s="47"/>
      <c r="N128" s="9"/>
    </row>
    <row r="129" spans="12:14">
      <c r="L129" s="47"/>
      <c r="N129" s="9"/>
    </row>
    <row r="130" spans="12:14">
      <c r="L130" s="47"/>
      <c r="N130" s="9"/>
    </row>
    <row r="131" spans="12:14">
      <c r="L131" s="47"/>
      <c r="N131" s="9"/>
    </row>
    <row r="132" spans="12:14">
      <c r="L132" s="47"/>
      <c r="N132" s="9"/>
    </row>
    <row r="133" spans="12:14">
      <c r="L133" s="47"/>
      <c r="N133" s="9"/>
    </row>
    <row r="134" spans="12:14">
      <c r="L134" s="47"/>
      <c r="N134" s="9"/>
    </row>
    <row r="135" spans="12:14">
      <c r="L135" s="47"/>
      <c r="N135" s="9"/>
    </row>
    <row r="136" spans="12:14">
      <c r="L136" s="47"/>
      <c r="N136" s="9"/>
    </row>
    <row r="137" spans="12:14">
      <c r="L137" s="47"/>
      <c r="N137" s="9"/>
    </row>
    <row r="138" spans="12:14">
      <c r="L138" s="47"/>
      <c r="N138" s="9"/>
    </row>
    <row r="139" spans="12:14">
      <c r="L139" s="47"/>
      <c r="N139" s="9"/>
    </row>
    <row r="140" spans="12:14">
      <c r="L140" s="47"/>
      <c r="N140" s="9"/>
    </row>
    <row r="141" spans="12:14">
      <c r="L141" s="47"/>
      <c r="N141" s="9"/>
    </row>
    <row r="142" spans="12:14">
      <c r="L142" s="47"/>
      <c r="N142" s="9"/>
    </row>
    <row r="143" spans="12:14">
      <c r="L143" s="47"/>
      <c r="N143" s="9"/>
    </row>
    <row r="144" spans="12:14">
      <c r="L144" s="47"/>
      <c r="N144" s="9"/>
    </row>
    <row r="145" spans="12:14">
      <c r="L145" s="47"/>
      <c r="N145" s="9"/>
    </row>
    <row r="146" spans="12:14">
      <c r="L146" s="47"/>
      <c r="N146" s="9"/>
    </row>
    <row r="147" spans="12:14">
      <c r="L147" s="47"/>
      <c r="N147" s="9"/>
    </row>
    <row r="148" spans="12:14">
      <c r="L148" s="47"/>
      <c r="N148" s="9"/>
    </row>
    <row r="149" spans="12:14">
      <c r="L149" s="47"/>
      <c r="N149" s="9"/>
    </row>
    <row r="150" spans="12:14">
      <c r="L150" s="47"/>
      <c r="N150" s="9"/>
    </row>
    <row r="151" spans="12:14">
      <c r="L151" s="47"/>
      <c r="N151" s="9"/>
    </row>
    <row r="152" spans="12:14">
      <c r="L152" s="47"/>
      <c r="N152" s="9"/>
    </row>
    <row r="153" spans="12:14">
      <c r="L153" s="47"/>
      <c r="N153" s="9"/>
    </row>
    <row r="154" spans="12:14">
      <c r="L154" s="47"/>
      <c r="N154" s="9"/>
    </row>
    <row r="155" spans="12:14">
      <c r="L155" s="47"/>
      <c r="N155" s="9"/>
    </row>
    <row r="156" spans="12:14">
      <c r="L156" s="47"/>
      <c r="N156" s="9"/>
    </row>
    <row r="157" spans="12:14">
      <c r="L157" s="47"/>
      <c r="N157" s="9"/>
    </row>
    <row r="158" spans="12:14">
      <c r="L158" s="47"/>
      <c r="N158" s="9"/>
    </row>
    <row r="159" spans="12:14">
      <c r="L159" s="47"/>
      <c r="N159" s="9"/>
    </row>
    <row r="160" spans="12:14">
      <c r="L160" s="47"/>
      <c r="N160" s="9"/>
    </row>
    <row r="161" spans="12:14">
      <c r="L161" s="47"/>
      <c r="N161" s="9"/>
    </row>
    <row r="162" spans="12:14">
      <c r="L162" s="47"/>
      <c r="N162" s="9"/>
    </row>
    <row r="163" spans="12:14">
      <c r="L163" s="47"/>
      <c r="N163" s="9"/>
    </row>
    <row r="164" spans="12:14">
      <c r="L164" s="47"/>
      <c r="N164" s="9"/>
    </row>
    <row r="165" spans="12:14">
      <c r="L165" s="47"/>
      <c r="N165" s="9"/>
    </row>
    <row r="166" spans="12:14">
      <c r="L166" s="47"/>
      <c r="N166" s="9"/>
    </row>
    <row r="167" spans="12:14">
      <c r="L167" s="47"/>
      <c r="N167" s="9"/>
    </row>
    <row r="168" spans="12:14">
      <c r="L168" s="47"/>
      <c r="N168" s="9"/>
    </row>
    <row r="169" spans="12:14">
      <c r="L169" s="47"/>
      <c r="N169" s="9"/>
    </row>
    <row r="170" spans="12:14">
      <c r="L170" s="47"/>
      <c r="N170" s="9"/>
    </row>
    <row r="171" spans="12:14">
      <c r="L171" s="47"/>
      <c r="N171" s="9"/>
    </row>
    <row r="172" spans="12:14">
      <c r="L172" s="47"/>
      <c r="N172" s="9"/>
    </row>
    <row r="173" spans="12:14">
      <c r="L173" s="47"/>
      <c r="N173" s="9"/>
    </row>
    <row r="174" spans="12:14">
      <c r="L174" s="47"/>
      <c r="N174" s="9"/>
    </row>
    <row r="175" spans="12:14">
      <c r="L175" s="47"/>
      <c r="N175" s="9"/>
    </row>
    <row r="176" spans="12:14">
      <c r="L176" s="47"/>
      <c r="N176" s="9"/>
    </row>
    <row r="177" spans="14:14">
      <c r="N177" s="9"/>
    </row>
    <row r="178" spans="14:14">
      <c r="N178" s="9"/>
    </row>
    <row r="179" spans="14:14">
      <c r="N179" s="9"/>
    </row>
    <row r="180" spans="14:14">
      <c r="N180" s="9"/>
    </row>
    <row r="181" spans="14:14">
      <c r="N181" s="9"/>
    </row>
    <row r="182" spans="14:14">
      <c r="N182" s="9"/>
    </row>
    <row r="183" spans="14:14">
      <c r="N183" s="9"/>
    </row>
    <row r="184" spans="14:14">
      <c r="N184" s="9"/>
    </row>
    <row r="185" spans="14:14">
      <c r="N185" s="9"/>
    </row>
    <row r="186" spans="14:14">
      <c r="N186" s="9"/>
    </row>
    <row r="187" spans="14:14">
      <c r="N187" s="9"/>
    </row>
    <row r="188" spans="14:14">
      <c r="N188" s="9"/>
    </row>
    <row r="189" spans="14:14">
      <c r="N189" s="9"/>
    </row>
    <row r="190" spans="14:14">
      <c r="N190" s="9"/>
    </row>
    <row r="191" spans="14:14">
      <c r="N191" s="9"/>
    </row>
    <row r="192" spans="14:14">
      <c r="N192" s="9"/>
    </row>
    <row r="193" spans="14:14">
      <c r="N193" s="9"/>
    </row>
    <row r="194" spans="14:14">
      <c r="N194" s="9"/>
    </row>
    <row r="195" spans="14:14">
      <c r="N195" s="9"/>
    </row>
    <row r="196" spans="14:14">
      <c r="N196" s="9"/>
    </row>
    <row r="197" spans="14:14">
      <c r="N197" s="9"/>
    </row>
    <row r="198" spans="14:14">
      <c r="N198" s="9"/>
    </row>
    <row r="199" spans="14:14">
      <c r="N199" s="9"/>
    </row>
    <row r="200" spans="14:14">
      <c r="N200" s="9"/>
    </row>
    <row r="201" spans="14:14">
      <c r="N201" s="9"/>
    </row>
    <row r="202" spans="14:14">
      <c r="N202" s="9"/>
    </row>
    <row r="203" spans="14:14">
      <c r="N203" s="9"/>
    </row>
    <row r="204" spans="14:14">
      <c r="N204" s="9"/>
    </row>
    <row r="205" spans="14:14">
      <c r="N205" s="9"/>
    </row>
    <row r="206" spans="14:14">
      <c r="N206" s="9"/>
    </row>
    <row r="207" spans="14:14">
      <c r="N207" s="9"/>
    </row>
    <row r="208" spans="14:14">
      <c r="N208" s="9"/>
    </row>
    <row r="209" spans="14:14">
      <c r="N209" s="9"/>
    </row>
  </sheetData>
  <mergeCells count="1">
    <mergeCell ref="Q10:R10"/>
  </mergeCells>
  <phoneticPr fontId="0" type="noConversion"/>
  <pageMargins left="0.75" right="0.75" top="1" bottom="1" header="0" footer="0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D90"/>
  <sheetViews>
    <sheetView workbookViewId="0">
      <pane ySplit="3" topLeftCell="A78" activePane="bottomLeft" state="frozen"/>
      <selection pane="bottomLeft" activeCell="C84" sqref="C84"/>
      <selection activeCell="F9" sqref="F9"/>
    </sheetView>
  </sheetViews>
  <sheetFormatPr defaultColWidth="11.42578125" defaultRowHeight="12.6"/>
  <cols>
    <col min="1" max="1" width="23.5703125" customWidth="1"/>
    <col min="2" max="2" width="23.7109375" style="7" customWidth="1"/>
    <col min="4" max="4" width="77" style="27" customWidth="1"/>
  </cols>
  <sheetData>
    <row r="1" spans="1:4" ht="17.45">
      <c r="A1" s="3" t="s">
        <v>1594</v>
      </c>
    </row>
    <row r="3" spans="1:4" ht="12.95">
      <c r="A3" s="2" t="s">
        <v>1</v>
      </c>
      <c r="B3" s="10" t="s">
        <v>1595</v>
      </c>
    </row>
    <row r="4" spans="1:4">
      <c r="D4" s="42"/>
    </row>
    <row r="5" spans="1:4">
      <c r="D5" s="42"/>
    </row>
    <row r="6" spans="1:4">
      <c r="D6" s="42"/>
    </row>
    <row r="7" spans="1:4">
      <c r="D7" s="42"/>
    </row>
    <row r="9" spans="1:4">
      <c r="D9" s="42"/>
    </row>
    <row r="10" spans="1:4">
      <c r="D10" s="42"/>
    </row>
    <row r="11" spans="1:4">
      <c r="D11" s="42"/>
    </row>
    <row r="12" spans="1:4">
      <c r="D12" s="42"/>
    </row>
    <row r="13" spans="1:4">
      <c r="D13" s="42"/>
    </row>
    <row r="14" spans="1:4">
      <c r="D14" s="42"/>
    </row>
    <row r="15" spans="1:4">
      <c r="D15" s="42"/>
    </row>
    <row r="16" spans="1:4">
      <c r="D16" s="42"/>
    </row>
    <row r="17" spans="3:4">
      <c r="D17" s="42"/>
    </row>
    <row r="18" spans="3:4">
      <c r="D18" s="42"/>
    </row>
    <row r="19" spans="3:4">
      <c r="D19" s="42"/>
    </row>
    <row r="20" spans="3:4">
      <c r="D20" s="42"/>
    </row>
    <row r="21" spans="3:4">
      <c r="D21" s="42"/>
    </row>
    <row r="22" spans="3:4">
      <c r="D22" s="42"/>
    </row>
    <row r="23" spans="3:4">
      <c r="D23" s="42"/>
    </row>
    <row r="24" spans="3:4">
      <c r="D24" s="42"/>
    </row>
    <row r="26" spans="3:4">
      <c r="C26" s="38"/>
      <c r="D26" s="42"/>
    </row>
    <row r="27" spans="3:4">
      <c r="C27" s="38"/>
      <c r="D27" s="42"/>
    </row>
    <row r="28" spans="3:4">
      <c r="C28" s="38"/>
    </row>
    <row r="29" spans="3:4">
      <c r="C29" s="38"/>
      <c r="D29" s="42"/>
    </row>
    <row r="30" spans="3:4">
      <c r="C30" s="38"/>
    </row>
    <row r="31" spans="3:4">
      <c r="C31" s="38"/>
    </row>
    <row r="32" spans="3:4">
      <c r="C32" s="38"/>
      <c r="D32" s="42"/>
    </row>
    <row r="33" spans="3:4">
      <c r="C33" s="38"/>
      <c r="D33" s="42"/>
    </row>
    <row r="34" spans="3:4">
      <c r="C34" s="38"/>
      <c r="D34" s="42"/>
    </row>
    <row r="35" spans="3:4">
      <c r="C35" s="38"/>
      <c r="D35" s="42"/>
    </row>
    <row r="36" spans="3:4">
      <c r="C36" s="38"/>
      <c r="D36" s="42"/>
    </row>
    <row r="37" spans="3:4">
      <c r="C37" s="38"/>
      <c r="D37" s="42"/>
    </row>
    <row r="38" spans="3:4">
      <c r="C38" s="38"/>
      <c r="D38" s="42"/>
    </row>
    <row r="39" spans="3:4">
      <c r="C39" s="38"/>
      <c r="D39" s="42"/>
    </row>
    <row r="40" spans="3:4">
      <c r="C40" s="38"/>
      <c r="D40" s="42"/>
    </row>
    <row r="41" spans="3:4">
      <c r="C41" s="38"/>
      <c r="D41" s="42"/>
    </row>
    <row r="42" spans="3:4">
      <c r="C42" s="38"/>
      <c r="D42" s="42"/>
    </row>
    <row r="43" spans="3:4">
      <c r="C43" s="38"/>
      <c r="D43" s="42"/>
    </row>
    <row r="44" spans="3:4">
      <c r="C44" s="38"/>
      <c r="D44" s="42"/>
    </row>
    <row r="45" spans="3:4">
      <c r="C45" s="38"/>
      <c r="D45" s="42"/>
    </row>
    <row r="46" spans="3:4">
      <c r="C46" s="38"/>
      <c r="D46" s="42"/>
    </row>
    <row r="47" spans="3:4">
      <c r="C47" s="38"/>
      <c r="D47" s="42"/>
    </row>
    <row r="48" spans="3:4">
      <c r="C48" s="38"/>
      <c r="D48" s="42"/>
    </row>
    <row r="49" spans="3:4">
      <c r="C49" s="38"/>
      <c r="D49" s="42"/>
    </row>
    <row r="50" spans="3:4">
      <c r="C50" s="38"/>
      <c r="D50" s="42"/>
    </row>
    <row r="51" spans="3:4">
      <c r="C51" s="38"/>
      <c r="D51" s="42"/>
    </row>
    <row r="52" spans="3:4">
      <c r="C52" s="38"/>
      <c r="D52" s="42"/>
    </row>
    <row r="53" spans="3:4">
      <c r="C53" s="38"/>
      <c r="D53" s="42"/>
    </row>
    <row r="54" spans="3:4">
      <c r="C54" s="38"/>
      <c r="D54" s="42"/>
    </row>
    <row r="55" spans="3:4">
      <c r="C55" s="38"/>
      <c r="D55" s="42"/>
    </row>
    <row r="56" spans="3:4">
      <c r="C56" s="38"/>
      <c r="D56" s="42"/>
    </row>
    <row r="57" spans="3:4">
      <c r="C57" s="38"/>
      <c r="D57" s="42"/>
    </row>
    <row r="58" spans="3:4">
      <c r="C58" s="38"/>
      <c r="D58" s="42"/>
    </row>
    <row r="59" spans="3:4">
      <c r="C59" s="38"/>
      <c r="D59" s="42"/>
    </row>
    <row r="60" spans="3:4">
      <c r="C60" s="38"/>
      <c r="D60" s="42"/>
    </row>
    <row r="61" spans="3:4">
      <c r="C61" s="38"/>
      <c r="D61" s="42"/>
    </row>
    <row r="62" spans="3:4">
      <c r="C62" s="38"/>
      <c r="D62" s="42"/>
    </row>
    <row r="63" spans="3:4">
      <c r="C63" s="38"/>
      <c r="D63" s="42"/>
    </row>
    <row r="64" spans="3:4">
      <c r="C64" s="38"/>
      <c r="D64" s="42"/>
    </row>
    <row r="65" spans="3:4">
      <c r="C65" s="38"/>
      <c r="D65" s="42"/>
    </row>
    <row r="66" spans="3:4">
      <c r="C66" s="38"/>
      <c r="D66" s="42"/>
    </row>
    <row r="67" spans="3:4">
      <c r="D67" s="42"/>
    </row>
    <row r="68" spans="3:4">
      <c r="D68" s="43"/>
    </row>
    <row r="69" spans="3:4">
      <c r="D69" s="43"/>
    </row>
    <row r="70" spans="3:4">
      <c r="D70" s="43"/>
    </row>
    <row r="71" spans="3:4">
      <c r="D71" s="43"/>
    </row>
    <row r="72" spans="3:4">
      <c r="D72" s="43"/>
    </row>
    <row r="73" spans="3:4">
      <c r="D73" s="43"/>
    </row>
    <row r="74" spans="3:4">
      <c r="D74" s="43"/>
    </row>
    <row r="75" spans="3:4">
      <c r="D75" s="43"/>
    </row>
    <row r="76" spans="3:4">
      <c r="D76" s="43"/>
    </row>
    <row r="77" spans="3:4">
      <c r="D77" s="43"/>
    </row>
    <row r="78" spans="3:4">
      <c r="D78" s="43"/>
    </row>
    <row r="79" spans="3:4">
      <c r="D79" s="43"/>
    </row>
    <row r="80" spans="3:4">
      <c r="D80" s="43"/>
    </row>
    <row r="81" spans="4:4">
      <c r="D81" s="43"/>
    </row>
    <row r="82" spans="4:4">
      <c r="D82" s="43"/>
    </row>
    <row r="83" spans="4:4">
      <c r="D83" s="43"/>
    </row>
    <row r="84" spans="4:4">
      <c r="D84" s="43"/>
    </row>
    <row r="85" spans="4:4">
      <c r="D85" s="43"/>
    </row>
    <row r="86" spans="4:4">
      <c r="D86" s="43"/>
    </row>
    <row r="87" spans="4:4">
      <c r="D87" s="43"/>
    </row>
    <row r="88" spans="4:4">
      <c r="D88" s="43"/>
    </row>
    <row r="89" spans="4:4">
      <c r="D89" s="43"/>
    </row>
    <row r="90" spans="4:4">
      <c r="D90" s="43"/>
    </row>
  </sheetData>
  <phoneticPr fontId="0" type="noConversion"/>
  <pageMargins left="0.75" right="0.75" top="1" bottom="1" header="0" footer="0"/>
  <pageSetup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2:K269"/>
  <sheetViews>
    <sheetView zoomScale="130" zoomScaleNormal="130" workbookViewId="0">
      <pane ySplit="4" topLeftCell="A5" activePane="bottomLeft" state="frozen"/>
      <selection pane="bottomLeft" activeCell="E10" sqref="E10"/>
      <selection activeCell="F9" sqref="F9"/>
    </sheetView>
  </sheetViews>
  <sheetFormatPr defaultColWidth="11.42578125" defaultRowHeight="12.6"/>
  <cols>
    <col min="1" max="1" width="10.140625" customWidth="1"/>
    <col min="2" max="2" width="11.28515625" customWidth="1"/>
    <col min="3" max="3" width="13.7109375" customWidth="1"/>
    <col min="4" max="4" width="3.7109375" customWidth="1"/>
    <col min="5" max="8" width="12.140625" customWidth="1"/>
    <col min="9" max="9" width="23.140625" customWidth="1"/>
    <col min="10" max="10" width="11.85546875" style="7" customWidth="1"/>
    <col min="11" max="11" width="14.85546875" style="7" bestFit="1" customWidth="1"/>
    <col min="12" max="12" width="15.42578125" bestFit="1" customWidth="1"/>
    <col min="13" max="15" width="14.85546875" bestFit="1" customWidth="1"/>
  </cols>
  <sheetData>
    <row r="2" spans="1:11" ht="17.45">
      <c r="A2" s="3" t="s">
        <v>1596</v>
      </c>
    </row>
    <row r="3" spans="1:11" ht="18">
      <c r="J3" s="16"/>
    </row>
    <row r="4" spans="1:11" ht="39">
      <c r="A4" s="2" t="s">
        <v>1</v>
      </c>
      <c r="B4" s="2" t="s">
        <v>2</v>
      </c>
      <c r="C4" s="2" t="s">
        <v>3</v>
      </c>
      <c r="D4" s="2" t="s">
        <v>59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1597</v>
      </c>
      <c r="K4" s="10" t="s">
        <v>1598</v>
      </c>
    </row>
    <row r="5" spans="1:11" ht="14.25" customHeight="1">
      <c r="I5" s="7"/>
      <c r="J5" s="38"/>
    </row>
    <row r="6" spans="1:11" ht="14.25" customHeight="1">
      <c r="I6" s="7"/>
      <c r="J6" s="38"/>
    </row>
    <row r="7" spans="1:11" ht="14.25" customHeight="1">
      <c r="J7" s="38"/>
    </row>
    <row r="8" spans="1:11" ht="14.25" customHeight="1">
      <c r="J8" s="38"/>
    </row>
    <row r="9" spans="1:11">
      <c r="J9" s="38"/>
    </row>
    <row r="10" spans="1:11">
      <c r="J10" s="38"/>
    </row>
    <row r="11" spans="1:11">
      <c r="J11" s="38"/>
    </row>
    <row r="12" spans="1:11">
      <c r="J12" s="38"/>
    </row>
    <row r="13" spans="1:11">
      <c r="J13" s="38"/>
    </row>
    <row r="14" spans="1:11">
      <c r="J14" s="38"/>
    </row>
    <row r="15" spans="1:11">
      <c r="J15" s="38"/>
    </row>
    <row r="16" spans="1:11">
      <c r="J16" s="38"/>
    </row>
    <row r="17" spans="10:10">
      <c r="J17" s="38"/>
    </row>
    <row r="18" spans="10:10">
      <c r="J18" s="38"/>
    </row>
    <row r="19" spans="10:10">
      <c r="J19" s="38"/>
    </row>
    <row r="20" spans="10:10">
      <c r="J20" s="38"/>
    </row>
    <row r="21" spans="10:10">
      <c r="J21" s="38"/>
    </row>
    <row r="22" spans="10:10">
      <c r="J22" s="38"/>
    </row>
    <row r="23" spans="10:10">
      <c r="J23" s="38"/>
    </row>
    <row r="24" spans="10:10">
      <c r="J24" s="38"/>
    </row>
    <row r="25" spans="10:10">
      <c r="J25" s="38"/>
    </row>
    <row r="26" spans="10:10">
      <c r="J26" s="38"/>
    </row>
    <row r="27" spans="10:10">
      <c r="J27" s="38"/>
    </row>
    <row r="28" spans="10:10">
      <c r="J28" s="38"/>
    </row>
    <row r="29" spans="10:10">
      <c r="J29" s="38"/>
    </row>
    <row r="30" spans="10:10">
      <c r="J30" s="38"/>
    </row>
    <row r="31" spans="10:10">
      <c r="J31" s="38"/>
    </row>
    <row r="32" spans="10:10">
      <c r="J32" s="38"/>
    </row>
    <row r="33" spans="10:10">
      <c r="J33" s="38"/>
    </row>
    <row r="34" spans="10:10">
      <c r="J34" s="38"/>
    </row>
    <row r="35" spans="10:10">
      <c r="J35" s="38"/>
    </row>
    <row r="36" spans="10:10">
      <c r="J36" s="38"/>
    </row>
    <row r="37" spans="10:10">
      <c r="J37" s="38"/>
    </row>
    <row r="38" spans="10:10">
      <c r="J38" s="38"/>
    </row>
    <row r="39" spans="10:10">
      <c r="J39" s="38"/>
    </row>
    <row r="40" spans="10:10">
      <c r="J40" s="38"/>
    </row>
    <row r="41" spans="10:10">
      <c r="J41" s="38"/>
    </row>
    <row r="42" spans="10:10">
      <c r="J42" s="38"/>
    </row>
    <row r="43" spans="10:10">
      <c r="J43" s="38"/>
    </row>
    <row r="44" spans="10:10">
      <c r="J44" s="38"/>
    </row>
    <row r="45" spans="10:10">
      <c r="J45" s="38"/>
    </row>
    <row r="46" spans="10:10">
      <c r="J46" s="38"/>
    </row>
    <row r="47" spans="10:10">
      <c r="J47" s="38"/>
    </row>
    <row r="48" spans="10:10">
      <c r="J48" s="38"/>
    </row>
    <row r="49" spans="10:10">
      <c r="J49" s="38"/>
    </row>
    <row r="50" spans="10:10">
      <c r="J50" s="38"/>
    </row>
    <row r="51" spans="10:10">
      <c r="J51" s="38"/>
    </row>
    <row r="52" spans="10:10">
      <c r="J52" s="38"/>
    </row>
    <row r="53" spans="10:10">
      <c r="J53" s="38"/>
    </row>
    <row r="54" spans="10:10">
      <c r="J54" s="38"/>
    </row>
    <row r="55" spans="10:10">
      <c r="J55" s="38"/>
    </row>
    <row r="56" spans="10:10">
      <c r="J56" s="38"/>
    </row>
    <row r="57" spans="10:10">
      <c r="J57" s="38"/>
    </row>
    <row r="58" spans="10:10">
      <c r="J58" s="38"/>
    </row>
    <row r="59" spans="10:10">
      <c r="J59" s="38"/>
    </row>
    <row r="60" spans="10:10">
      <c r="J60" s="38"/>
    </row>
    <row r="61" spans="10:10">
      <c r="J61" s="38"/>
    </row>
    <row r="62" spans="10:10">
      <c r="J62" s="38"/>
    </row>
    <row r="63" spans="10:10">
      <c r="J63" s="38"/>
    </row>
    <row r="64" spans="10:10">
      <c r="J64" s="38"/>
    </row>
    <row r="65" spans="10:10">
      <c r="J65" s="38"/>
    </row>
    <row r="66" spans="10:10">
      <c r="J66" s="38"/>
    </row>
    <row r="67" spans="10:10">
      <c r="J67" s="38"/>
    </row>
    <row r="68" spans="10:10">
      <c r="J68" s="38"/>
    </row>
    <row r="69" spans="10:10">
      <c r="J69" s="38"/>
    </row>
    <row r="70" spans="10:10">
      <c r="J70" s="38"/>
    </row>
    <row r="71" spans="10:10">
      <c r="J71" s="38"/>
    </row>
    <row r="72" spans="10:10">
      <c r="J72" s="38"/>
    </row>
    <row r="73" spans="10:10">
      <c r="J73" s="38"/>
    </row>
    <row r="74" spans="10:10">
      <c r="J74" s="38"/>
    </row>
    <row r="75" spans="10:10">
      <c r="J75" s="38"/>
    </row>
    <row r="76" spans="10:10">
      <c r="J76" s="38"/>
    </row>
    <row r="77" spans="10:10">
      <c r="J77" s="38"/>
    </row>
    <row r="78" spans="10:10">
      <c r="J78" s="38"/>
    </row>
    <row r="79" spans="10:10">
      <c r="J79" s="38"/>
    </row>
    <row r="80" spans="10:10">
      <c r="J80" s="38"/>
    </row>
    <row r="81" spans="10:10">
      <c r="J81" s="38"/>
    </row>
    <row r="82" spans="10:10">
      <c r="J82" s="38"/>
    </row>
    <row r="83" spans="10:10">
      <c r="J83" s="38"/>
    </row>
    <row r="84" spans="10:10">
      <c r="J84" s="38"/>
    </row>
    <row r="85" spans="10:10">
      <c r="J85" s="38"/>
    </row>
    <row r="86" spans="10:10">
      <c r="J86" s="38"/>
    </row>
    <row r="87" spans="10:10">
      <c r="J87" s="38"/>
    </row>
    <row r="88" spans="10:10">
      <c r="J88" s="38"/>
    </row>
    <row r="89" spans="10:10">
      <c r="J89" s="38"/>
    </row>
    <row r="90" spans="10:10">
      <c r="J90" s="38"/>
    </row>
    <row r="91" spans="10:10">
      <c r="J91" s="38"/>
    </row>
    <row r="92" spans="10:10">
      <c r="J92" s="38"/>
    </row>
    <row r="93" spans="10:10">
      <c r="J93" s="38"/>
    </row>
    <row r="94" spans="10:10">
      <c r="J94" s="38"/>
    </row>
    <row r="95" spans="10:10">
      <c r="J95" s="38"/>
    </row>
    <row r="96" spans="10:10">
      <c r="J96" s="38"/>
    </row>
    <row r="97" spans="10:10">
      <c r="J97" s="38"/>
    </row>
    <row r="98" spans="10:10">
      <c r="J98" s="38"/>
    </row>
    <row r="99" spans="10:10">
      <c r="J99" s="38"/>
    </row>
    <row r="100" spans="10:10">
      <c r="J100" s="38"/>
    </row>
    <row r="101" spans="10:10">
      <c r="J101" s="38"/>
    </row>
    <row r="102" spans="10:10">
      <c r="J102" s="38"/>
    </row>
    <row r="103" spans="10:10">
      <c r="J103" s="38"/>
    </row>
    <row r="104" spans="10:10">
      <c r="J104" s="38"/>
    </row>
    <row r="105" spans="10:10">
      <c r="J105" s="38"/>
    </row>
    <row r="106" spans="10:10">
      <c r="J106" s="38"/>
    </row>
    <row r="107" spans="10:10">
      <c r="J107" s="38"/>
    </row>
    <row r="108" spans="10:10">
      <c r="J108" s="38"/>
    </row>
    <row r="109" spans="10:10">
      <c r="J109" s="38"/>
    </row>
    <row r="110" spans="10:10">
      <c r="J110" s="38"/>
    </row>
    <row r="111" spans="10:10">
      <c r="J111" s="38"/>
    </row>
    <row r="112" spans="10:10">
      <c r="J112" s="38"/>
    </row>
    <row r="113" spans="10:10">
      <c r="J113" s="38"/>
    </row>
    <row r="114" spans="10:10">
      <c r="J114" s="38"/>
    </row>
    <row r="115" spans="10:10">
      <c r="J115" s="38"/>
    </row>
    <row r="116" spans="10:10">
      <c r="J116" s="38"/>
    </row>
    <row r="117" spans="10:10">
      <c r="J117" s="38"/>
    </row>
    <row r="118" spans="10:10">
      <c r="J118" s="38"/>
    </row>
    <row r="119" spans="10:10">
      <c r="J119" s="38"/>
    </row>
    <row r="120" spans="10:10">
      <c r="J120" s="38"/>
    </row>
    <row r="121" spans="10:10">
      <c r="J121" s="38"/>
    </row>
    <row r="122" spans="10:10">
      <c r="J122" s="38"/>
    </row>
    <row r="123" spans="10:10">
      <c r="J123" s="38"/>
    </row>
    <row r="124" spans="10:10">
      <c r="J124" s="38"/>
    </row>
    <row r="125" spans="10:10">
      <c r="J125" s="38"/>
    </row>
    <row r="126" spans="10:10">
      <c r="J126" s="38"/>
    </row>
    <row r="127" spans="10:10">
      <c r="J127" s="38"/>
    </row>
    <row r="128" spans="10:10">
      <c r="J128" s="38"/>
    </row>
    <row r="129" spans="10:10">
      <c r="J129" s="38"/>
    </row>
    <row r="130" spans="10:10">
      <c r="J130" s="38"/>
    </row>
    <row r="131" spans="10:10">
      <c r="J131" s="38"/>
    </row>
    <row r="132" spans="10:10">
      <c r="J132" s="38"/>
    </row>
    <row r="133" spans="10:10">
      <c r="J133" s="38"/>
    </row>
    <row r="134" spans="10:10">
      <c r="J134" s="38"/>
    </row>
    <row r="135" spans="10:10">
      <c r="J135" s="38"/>
    </row>
    <row r="136" spans="10:10">
      <c r="J136" s="38"/>
    </row>
    <row r="137" spans="10:10">
      <c r="J137" s="38"/>
    </row>
    <row r="138" spans="10:10">
      <c r="J138" s="38"/>
    </row>
    <row r="139" spans="10:10">
      <c r="J139" s="38"/>
    </row>
    <row r="140" spans="10:10">
      <c r="J140" s="38"/>
    </row>
    <row r="141" spans="10:10">
      <c r="J141" s="38"/>
    </row>
    <row r="142" spans="10:10">
      <c r="J142" s="38"/>
    </row>
    <row r="143" spans="10:10">
      <c r="J143" s="38"/>
    </row>
    <row r="144" spans="10:10">
      <c r="J144" s="38"/>
    </row>
    <row r="145" spans="10:10">
      <c r="J145" s="38"/>
    </row>
    <row r="146" spans="10:10">
      <c r="J146" s="38"/>
    </row>
    <row r="147" spans="10:10">
      <c r="J147" s="38"/>
    </row>
    <row r="148" spans="10:10">
      <c r="J148" s="38"/>
    </row>
    <row r="149" spans="10:10">
      <c r="J149" s="38"/>
    </row>
    <row r="150" spans="10:10">
      <c r="J150" s="38"/>
    </row>
    <row r="151" spans="10:10">
      <c r="J151" s="38"/>
    </row>
    <row r="152" spans="10:10">
      <c r="J152" s="38"/>
    </row>
    <row r="153" spans="10:10">
      <c r="J153" s="38"/>
    </row>
    <row r="154" spans="10:10">
      <c r="J154" s="38"/>
    </row>
    <row r="155" spans="10:10">
      <c r="J155" s="38"/>
    </row>
    <row r="156" spans="10:10">
      <c r="J156" s="38"/>
    </row>
    <row r="157" spans="10:10">
      <c r="J157" s="38"/>
    </row>
    <row r="158" spans="10:10">
      <c r="J158" s="38"/>
    </row>
    <row r="159" spans="10:10">
      <c r="J159" s="38"/>
    </row>
    <row r="160" spans="10:10">
      <c r="J160" s="38"/>
    </row>
    <row r="161" spans="10:10">
      <c r="J161" s="38"/>
    </row>
    <row r="162" spans="10:10">
      <c r="J162" s="38"/>
    </row>
    <row r="163" spans="10:10">
      <c r="J163" s="38"/>
    </row>
    <row r="164" spans="10:10">
      <c r="J164" s="38"/>
    </row>
    <row r="165" spans="10:10">
      <c r="J165" s="38"/>
    </row>
    <row r="166" spans="10:10">
      <c r="J166" s="38"/>
    </row>
    <row r="167" spans="10:10">
      <c r="J167" s="38"/>
    </row>
    <row r="168" spans="10:10">
      <c r="J168" s="38"/>
    </row>
    <row r="169" spans="10:10">
      <c r="J169" s="38"/>
    </row>
    <row r="170" spans="10:10">
      <c r="J170" s="38"/>
    </row>
    <row r="171" spans="10:10">
      <c r="J171" s="38"/>
    </row>
    <row r="172" spans="10:10">
      <c r="J172" s="38"/>
    </row>
    <row r="173" spans="10:10">
      <c r="J173" s="38"/>
    </row>
    <row r="174" spans="10:10">
      <c r="J174" s="38"/>
    </row>
    <row r="175" spans="10:10">
      <c r="J175" s="38"/>
    </row>
    <row r="176" spans="10:10">
      <c r="J176" s="38"/>
    </row>
    <row r="177" spans="10:10">
      <c r="J177" s="38"/>
    </row>
    <row r="178" spans="10:10">
      <c r="J178" s="38"/>
    </row>
    <row r="179" spans="10:10">
      <c r="J179" s="38"/>
    </row>
    <row r="180" spans="10:10">
      <c r="J180" s="38"/>
    </row>
    <row r="181" spans="10:10">
      <c r="J181" s="38"/>
    </row>
    <row r="182" spans="10:10">
      <c r="J182" s="38"/>
    </row>
    <row r="183" spans="10:10">
      <c r="J183" s="38"/>
    </row>
    <row r="184" spans="10:10">
      <c r="J184" s="38"/>
    </row>
    <row r="185" spans="10:10">
      <c r="J185" s="38"/>
    </row>
    <row r="186" spans="10:10">
      <c r="J186" s="38"/>
    </row>
    <row r="187" spans="10:10">
      <c r="J187" s="38"/>
    </row>
    <row r="188" spans="10:10">
      <c r="J188" s="38"/>
    </row>
    <row r="189" spans="10:10">
      <c r="J189" s="38"/>
    </row>
    <row r="190" spans="10:10">
      <c r="J190" s="38"/>
    </row>
    <row r="191" spans="10:10">
      <c r="J191" s="38"/>
    </row>
    <row r="192" spans="10:10">
      <c r="J192" s="38"/>
    </row>
    <row r="193" spans="10:10">
      <c r="J193" s="38"/>
    </row>
    <row r="194" spans="10:10">
      <c r="J194" s="38"/>
    </row>
    <row r="195" spans="10:10">
      <c r="J195" s="38"/>
    </row>
    <row r="196" spans="10:10">
      <c r="J196" s="38"/>
    </row>
    <row r="197" spans="10:10">
      <c r="J197" s="38"/>
    </row>
    <row r="198" spans="10:10">
      <c r="J198" s="38"/>
    </row>
    <row r="199" spans="10:10">
      <c r="J199" s="38"/>
    </row>
    <row r="200" spans="10:10">
      <c r="J200" s="38"/>
    </row>
    <row r="201" spans="10:10">
      <c r="J201" s="38"/>
    </row>
    <row r="202" spans="10:10">
      <c r="J202" s="38"/>
    </row>
    <row r="203" spans="10:10">
      <c r="J203" s="38"/>
    </row>
    <row r="204" spans="10:10">
      <c r="J204" s="38"/>
    </row>
    <row r="205" spans="10:10">
      <c r="J205" s="38"/>
    </row>
    <row r="206" spans="10:10">
      <c r="J206" s="38"/>
    </row>
    <row r="207" spans="10:10">
      <c r="J207" s="38"/>
    </row>
    <row r="208" spans="10:10">
      <c r="J208" s="38"/>
    </row>
    <row r="209" spans="10:10">
      <c r="J209" s="38"/>
    </row>
    <row r="210" spans="10:10">
      <c r="J210" s="38"/>
    </row>
    <row r="211" spans="10:10">
      <c r="J211" s="38"/>
    </row>
    <row r="212" spans="10:10">
      <c r="J212" s="38"/>
    </row>
    <row r="213" spans="10:10">
      <c r="J213" s="38"/>
    </row>
    <row r="214" spans="10:10">
      <c r="J214" s="38"/>
    </row>
    <row r="215" spans="10:10">
      <c r="J215" s="38"/>
    </row>
    <row r="216" spans="10:10">
      <c r="J216" s="38"/>
    </row>
    <row r="217" spans="10:10">
      <c r="J217" s="38"/>
    </row>
    <row r="218" spans="10:10">
      <c r="J218" s="38"/>
    </row>
    <row r="219" spans="10:10">
      <c r="J219" s="38"/>
    </row>
    <row r="220" spans="10:10">
      <c r="J220" s="38"/>
    </row>
    <row r="221" spans="10:10">
      <c r="J221" s="38"/>
    </row>
    <row r="222" spans="10:10">
      <c r="J222" s="38"/>
    </row>
    <row r="223" spans="10:10">
      <c r="J223" s="38"/>
    </row>
    <row r="224" spans="10:10">
      <c r="J224" s="38"/>
    </row>
    <row r="225" spans="10:10">
      <c r="J225" s="38"/>
    </row>
    <row r="226" spans="10:10">
      <c r="J226" s="38"/>
    </row>
    <row r="227" spans="10:10">
      <c r="J227" s="38"/>
    </row>
    <row r="228" spans="10:10">
      <c r="J228" s="38"/>
    </row>
    <row r="229" spans="10:10">
      <c r="J229" s="38"/>
    </row>
    <row r="230" spans="10:10">
      <c r="J230" s="38"/>
    </row>
    <row r="231" spans="10:10">
      <c r="J231" s="38"/>
    </row>
    <row r="232" spans="10:10">
      <c r="J232" s="38"/>
    </row>
    <row r="233" spans="10:10">
      <c r="J233" s="38"/>
    </row>
    <row r="234" spans="10:10">
      <c r="J234" s="38"/>
    </row>
    <row r="235" spans="10:10">
      <c r="J235" s="38"/>
    </row>
    <row r="236" spans="10:10">
      <c r="J236" s="38"/>
    </row>
    <row r="237" spans="10:10">
      <c r="J237" s="38"/>
    </row>
    <row r="238" spans="10:10">
      <c r="J238" s="38"/>
    </row>
    <row r="239" spans="10:10">
      <c r="J239" s="38"/>
    </row>
    <row r="240" spans="10:10">
      <c r="J240" s="38"/>
    </row>
    <row r="241" spans="10:10">
      <c r="J241" s="38"/>
    </row>
    <row r="242" spans="10:10">
      <c r="J242" s="38"/>
    </row>
    <row r="243" spans="10:10">
      <c r="J243" s="38"/>
    </row>
    <row r="244" spans="10:10">
      <c r="J244" s="38"/>
    </row>
    <row r="245" spans="10:10">
      <c r="J245" s="38"/>
    </row>
    <row r="246" spans="10:10">
      <c r="J246" s="38"/>
    </row>
    <row r="247" spans="10:10">
      <c r="J247" s="38"/>
    </row>
    <row r="248" spans="10:10">
      <c r="J248" s="38"/>
    </row>
    <row r="249" spans="10:10">
      <c r="J249" s="38"/>
    </row>
    <row r="250" spans="10:10">
      <c r="J250" s="38"/>
    </row>
    <row r="251" spans="10:10">
      <c r="J251" s="38"/>
    </row>
    <row r="252" spans="10:10">
      <c r="J252" s="38"/>
    </row>
    <row r="253" spans="10:10">
      <c r="J253" s="38"/>
    </row>
    <row r="254" spans="10:10">
      <c r="J254" s="38"/>
    </row>
    <row r="255" spans="10:10">
      <c r="J255" s="38"/>
    </row>
    <row r="256" spans="10:10">
      <c r="J256" s="38"/>
    </row>
    <row r="257" spans="10:10">
      <c r="J257" s="38"/>
    </row>
    <row r="258" spans="10:10">
      <c r="J258" s="38"/>
    </row>
    <row r="259" spans="10:10">
      <c r="J259" s="38"/>
    </row>
    <row r="260" spans="10:10">
      <c r="J260" s="38"/>
    </row>
    <row r="261" spans="10:10">
      <c r="J261" s="38"/>
    </row>
    <row r="262" spans="10:10">
      <c r="J262" s="38"/>
    </row>
    <row r="263" spans="10:10">
      <c r="J263" s="38"/>
    </row>
    <row r="264" spans="10:10">
      <c r="J264" s="38"/>
    </row>
    <row r="265" spans="10:10">
      <c r="J265" s="38"/>
    </row>
    <row r="266" spans="10:10">
      <c r="J266" s="38"/>
    </row>
    <row r="267" spans="10:10">
      <c r="J267" s="38"/>
    </row>
    <row r="268" spans="10:10">
      <c r="J268" s="38"/>
    </row>
    <row r="269" spans="10:10">
      <c r="J269" s="38"/>
    </row>
  </sheetData>
  <phoneticPr fontId="0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R213"/>
  <sheetViews>
    <sheetView topLeftCell="F1" workbookViewId="0">
      <selection activeCell="I18" sqref="I18"/>
    </sheetView>
  </sheetViews>
  <sheetFormatPr defaultColWidth="11.42578125" defaultRowHeight="12.6"/>
  <cols>
    <col min="1" max="3" width="11.5703125" customWidth="1"/>
    <col min="4" max="4" width="13.28515625" customWidth="1"/>
    <col min="5" max="5" width="14.42578125" customWidth="1"/>
    <col min="6" max="6" width="14.5703125" customWidth="1"/>
    <col min="7" max="7" width="14.28515625" customWidth="1"/>
    <col min="8" max="8" width="19.42578125" style="17" customWidth="1"/>
    <col min="9" max="9" width="20.7109375" style="17" customWidth="1"/>
    <col min="10" max="10" width="9.28515625" style="8" customWidth="1"/>
    <col min="11" max="11" width="7.28515625" style="8" customWidth="1"/>
    <col min="12" max="12" width="10.7109375" style="7" customWidth="1"/>
    <col min="13" max="13" width="13.140625" style="9" customWidth="1"/>
    <col min="14" max="14" width="6.7109375" style="9" bestFit="1" customWidth="1"/>
    <col min="15" max="15" width="16.140625" customWidth="1"/>
    <col min="16" max="16" width="11.42578125" customWidth="1"/>
  </cols>
  <sheetData>
    <row r="1" spans="1:18" ht="17.45">
      <c r="B1" s="3" t="s">
        <v>1599</v>
      </c>
      <c r="E1" s="12"/>
      <c r="H1" s="36"/>
      <c r="I1" s="36"/>
      <c r="J1" s="37"/>
      <c r="K1" s="37"/>
    </row>
    <row r="2" spans="1:18" ht="18">
      <c r="H2" s="36"/>
      <c r="I2" s="36"/>
      <c r="J2" s="37"/>
      <c r="K2" s="37"/>
      <c r="L2" s="16"/>
    </row>
    <row r="3" spans="1:18" s="6" customFormat="1" ht="59.25" customHeight="1">
      <c r="A3" s="2" t="s">
        <v>1600</v>
      </c>
      <c r="B3" s="2" t="s">
        <v>1601</v>
      </c>
      <c r="C3" s="2" t="s">
        <v>2</v>
      </c>
      <c r="D3" s="2" t="s">
        <v>3</v>
      </c>
      <c r="E3" s="2" t="s">
        <v>1602</v>
      </c>
      <c r="F3" s="2" t="s">
        <v>1603</v>
      </c>
      <c r="G3" s="2" t="s">
        <v>1604</v>
      </c>
      <c r="H3" s="2" t="s">
        <v>1605</v>
      </c>
      <c r="I3" s="2" t="s">
        <v>1606</v>
      </c>
      <c r="J3" s="18" t="s">
        <v>9</v>
      </c>
      <c r="K3" s="2" t="s">
        <v>10</v>
      </c>
      <c r="L3" s="2" t="s">
        <v>11</v>
      </c>
      <c r="M3" s="2" t="s">
        <v>12</v>
      </c>
      <c r="N3" s="2" t="s">
        <v>1607</v>
      </c>
      <c r="O3" s="10" t="s">
        <v>1608</v>
      </c>
      <c r="P3" s="10" t="s">
        <v>1609</v>
      </c>
      <c r="Q3" s="2" t="s">
        <v>1610</v>
      </c>
      <c r="R3" s="2" t="s">
        <v>1611</v>
      </c>
    </row>
    <row r="4" spans="1:18">
      <c r="H4" s="36"/>
      <c r="I4" s="36"/>
      <c r="J4" s="37"/>
      <c r="K4" s="37"/>
      <c r="L4" s="47"/>
      <c r="M4" s="75"/>
      <c r="N4" s="75"/>
      <c r="O4" s="75"/>
    </row>
    <row r="5" spans="1:18">
      <c r="H5" s="36"/>
      <c r="I5" s="36"/>
      <c r="J5" s="37"/>
      <c r="K5" s="37"/>
      <c r="L5" s="47"/>
      <c r="M5" s="75"/>
      <c r="N5" s="75"/>
      <c r="O5" s="75"/>
    </row>
    <row r="6" spans="1:18" ht="14.25" customHeight="1">
      <c r="H6" s="36"/>
      <c r="I6" s="36"/>
      <c r="J6" s="37"/>
      <c r="K6" s="37"/>
      <c r="L6" s="47"/>
      <c r="M6" s="75"/>
      <c r="N6" s="75"/>
      <c r="O6" s="75"/>
    </row>
    <row r="7" spans="1:18" ht="14.25" customHeight="1">
      <c r="H7" s="36"/>
      <c r="I7" s="36"/>
      <c r="J7" s="37"/>
      <c r="K7" s="37"/>
      <c r="L7" s="47"/>
      <c r="M7" s="75"/>
      <c r="N7" s="75"/>
      <c r="O7" s="75"/>
    </row>
    <row r="8" spans="1:18" ht="14.25" customHeight="1">
      <c r="H8" s="36"/>
      <c r="I8" s="36"/>
      <c r="J8" s="37"/>
      <c r="K8" s="37"/>
      <c r="L8" s="47"/>
      <c r="M8" s="75"/>
      <c r="N8" s="75"/>
      <c r="O8" s="75"/>
    </row>
    <row r="9" spans="1:18" ht="14.25" customHeight="1">
      <c r="H9" s="36"/>
      <c r="I9" s="36"/>
      <c r="J9" s="37"/>
      <c r="K9" s="37"/>
      <c r="L9" s="47"/>
      <c r="M9" s="75"/>
      <c r="N9" s="75"/>
      <c r="O9" s="75"/>
    </row>
    <row r="10" spans="1:18" ht="14.25" customHeight="1">
      <c r="H10" s="36"/>
      <c r="I10" s="36"/>
      <c r="J10" s="37"/>
      <c r="K10" s="37"/>
      <c r="L10" s="47"/>
      <c r="M10" s="75"/>
      <c r="N10" s="75"/>
      <c r="O10" s="75"/>
    </row>
    <row r="11" spans="1:18" ht="14.25" customHeight="1">
      <c r="H11" s="36"/>
      <c r="I11" s="36"/>
      <c r="J11" s="37"/>
      <c r="K11" s="37"/>
      <c r="L11" s="47"/>
      <c r="M11" s="75"/>
      <c r="N11" s="75"/>
      <c r="O11" s="75"/>
    </row>
    <row r="12" spans="1:18" ht="14.25" customHeight="1">
      <c r="H12" s="36"/>
      <c r="I12" s="36"/>
      <c r="J12" s="37"/>
      <c r="K12" s="37"/>
      <c r="L12" s="47"/>
      <c r="M12" s="75"/>
      <c r="N12" s="75"/>
      <c r="O12" s="75"/>
    </row>
    <row r="13" spans="1:18">
      <c r="H13" s="36"/>
      <c r="I13" s="36"/>
      <c r="J13" s="37"/>
      <c r="K13" s="37"/>
      <c r="L13" s="47"/>
      <c r="M13" s="75"/>
      <c r="N13" s="75"/>
      <c r="O13" s="75"/>
    </row>
    <row r="14" spans="1:18">
      <c r="H14" s="36"/>
      <c r="I14" s="36"/>
      <c r="J14" s="37"/>
      <c r="K14" s="37"/>
      <c r="L14" s="47"/>
      <c r="M14" s="75"/>
      <c r="N14" s="75"/>
      <c r="O14" s="75"/>
    </row>
    <row r="15" spans="1:18">
      <c r="H15" s="36"/>
      <c r="I15" s="36"/>
      <c r="J15" s="37"/>
      <c r="K15" s="37"/>
      <c r="L15" s="47"/>
      <c r="M15" s="75"/>
      <c r="N15" s="75"/>
      <c r="O15" s="75"/>
    </row>
    <row r="16" spans="1:18">
      <c r="H16" s="36"/>
      <c r="I16" s="36"/>
      <c r="J16" s="37"/>
      <c r="K16" s="37"/>
      <c r="L16" s="47"/>
      <c r="M16" s="75"/>
      <c r="N16" s="75"/>
      <c r="O16" s="75"/>
    </row>
    <row r="17" spans="12:15">
      <c r="L17" s="47"/>
      <c r="M17" s="75"/>
      <c r="N17" s="75"/>
      <c r="O17" s="75"/>
    </row>
    <row r="18" spans="12:15">
      <c r="L18" s="47"/>
      <c r="M18" s="75"/>
      <c r="N18" s="75"/>
      <c r="O18" s="75"/>
    </row>
    <row r="19" spans="12:15">
      <c r="L19" s="47"/>
      <c r="M19" s="75"/>
      <c r="N19" s="75"/>
      <c r="O19" s="75"/>
    </row>
    <row r="20" spans="12:15">
      <c r="L20" s="47"/>
      <c r="M20" s="75"/>
      <c r="N20" s="75"/>
      <c r="O20" s="75"/>
    </row>
    <row r="21" spans="12:15">
      <c r="L21" s="47"/>
      <c r="O21" s="9"/>
    </row>
    <row r="22" spans="12:15">
      <c r="L22" s="47"/>
      <c r="O22" s="9"/>
    </row>
    <row r="23" spans="12:15">
      <c r="L23" s="47"/>
      <c r="O23" s="9"/>
    </row>
    <row r="24" spans="12:15">
      <c r="L24" s="47"/>
      <c r="O24" s="9"/>
    </row>
    <row r="25" spans="12:15">
      <c r="L25" s="47"/>
      <c r="O25" s="9"/>
    </row>
    <row r="26" spans="12:15">
      <c r="L26" s="47"/>
      <c r="O26" s="9"/>
    </row>
    <row r="27" spans="12:15">
      <c r="L27" s="47"/>
      <c r="O27" s="9"/>
    </row>
    <row r="28" spans="12:15">
      <c r="L28" s="47"/>
      <c r="O28" s="9"/>
    </row>
    <row r="29" spans="12:15">
      <c r="L29" s="47"/>
      <c r="O29" s="9"/>
    </row>
    <row r="30" spans="12:15">
      <c r="L30" s="47"/>
      <c r="O30" s="9"/>
    </row>
    <row r="31" spans="12:15">
      <c r="L31" s="47"/>
      <c r="O31" s="9"/>
    </row>
    <row r="32" spans="12:15">
      <c r="L32" s="47"/>
      <c r="O32" s="9"/>
    </row>
    <row r="33" spans="12:15">
      <c r="L33" s="47"/>
      <c r="O33" s="9"/>
    </row>
    <row r="34" spans="12:15">
      <c r="L34" s="47"/>
      <c r="O34" s="9"/>
    </row>
    <row r="35" spans="12:15">
      <c r="L35" s="47"/>
      <c r="O35" s="9"/>
    </row>
    <row r="36" spans="12:15">
      <c r="L36" s="47"/>
      <c r="O36" s="9"/>
    </row>
    <row r="37" spans="12:15">
      <c r="L37" s="47"/>
      <c r="O37" s="9"/>
    </row>
    <row r="38" spans="12:15">
      <c r="L38" s="47"/>
      <c r="O38" s="9"/>
    </row>
    <row r="39" spans="12:15">
      <c r="L39" s="47"/>
      <c r="O39" s="9"/>
    </row>
    <row r="40" spans="12:15">
      <c r="L40" s="47"/>
      <c r="O40" s="9"/>
    </row>
    <row r="41" spans="12:15">
      <c r="L41" s="47"/>
      <c r="O41" s="9"/>
    </row>
    <row r="42" spans="12:15">
      <c r="L42" s="47"/>
      <c r="O42" s="9"/>
    </row>
    <row r="43" spans="12:15">
      <c r="L43" s="47"/>
      <c r="O43" s="9"/>
    </row>
    <row r="44" spans="12:15">
      <c r="L44" s="47"/>
      <c r="O44" s="9"/>
    </row>
    <row r="45" spans="12:15">
      <c r="L45" s="47"/>
      <c r="O45" s="9"/>
    </row>
    <row r="46" spans="12:15">
      <c r="L46" s="47"/>
      <c r="O46" s="9"/>
    </row>
    <row r="47" spans="12:15">
      <c r="L47" s="47"/>
      <c r="O47" s="9"/>
    </row>
    <row r="48" spans="12:15">
      <c r="L48" s="47"/>
      <c r="O48" s="9"/>
    </row>
    <row r="49" spans="12:15">
      <c r="L49" s="47"/>
      <c r="O49" s="9"/>
    </row>
    <row r="50" spans="12:15">
      <c r="L50" s="47"/>
      <c r="O50" s="9"/>
    </row>
    <row r="51" spans="12:15">
      <c r="L51" s="47"/>
      <c r="O51" s="9"/>
    </row>
    <row r="52" spans="12:15">
      <c r="L52" s="47"/>
      <c r="O52" s="9"/>
    </row>
    <row r="53" spans="12:15">
      <c r="L53" s="47"/>
      <c r="O53" s="9"/>
    </row>
    <row r="54" spans="12:15">
      <c r="L54" s="47"/>
      <c r="O54" s="9"/>
    </row>
    <row r="55" spans="12:15">
      <c r="L55" s="47"/>
      <c r="O55" s="9"/>
    </row>
    <row r="56" spans="12:15">
      <c r="L56" s="47"/>
      <c r="O56" s="9"/>
    </row>
    <row r="57" spans="12:15">
      <c r="L57" s="47"/>
      <c r="O57" s="9"/>
    </row>
    <row r="58" spans="12:15">
      <c r="L58" s="47"/>
      <c r="O58" s="9"/>
    </row>
    <row r="59" spans="12:15">
      <c r="L59" s="47"/>
      <c r="O59" s="9"/>
    </row>
    <row r="60" spans="12:15">
      <c r="L60" s="47"/>
      <c r="O60" s="9"/>
    </row>
    <row r="61" spans="12:15">
      <c r="L61" s="47"/>
      <c r="O61" s="9"/>
    </row>
    <row r="62" spans="12:15">
      <c r="L62" s="47"/>
      <c r="O62" s="9"/>
    </row>
    <row r="63" spans="12:15">
      <c r="L63" s="47"/>
      <c r="O63" s="9"/>
    </row>
    <row r="64" spans="12:15">
      <c r="L64" s="47"/>
      <c r="O64" s="9"/>
    </row>
    <row r="65" spans="12:15">
      <c r="L65" s="47"/>
      <c r="O65" s="9"/>
    </row>
    <row r="66" spans="12:15">
      <c r="L66" s="47"/>
      <c r="O66" s="9"/>
    </row>
    <row r="67" spans="12:15">
      <c r="L67" s="47"/>
      <c r="O67" s="9"/>
    </row>
    <row r="68" spans="12:15">
      <c r="L68" s="47"/>
      <c r="O68" s="9"/>
    </row>
    <row r="69" spans="12:15">
      <c r="L69" s="47"/>
      <c r="O69" s="9"/>
    </row>
    <row r="70" spans="12:15">
      <c r="L70" s="47"/>
      <c r="O70" s="9"/>
    </row>
    <row r="71" spans="12:15">
      <c r="L71" s="47"/>
      <c r="O71" s="9"/>
    </row>
    <row r="72" spans="12:15">
      <c r="L72" s="47"/>
      <c r="O72" s="9"/>
    </row>
    <row r="73" spans="12:15">
      <c r="L73" s="47"/>
      <c r="O73" s="9"/>
    </row>
    <row r="74" spans="12:15">
      <c r="L74" s="47"/>
      <c r="O74" s="9"/>
    </row>
    <row r="75" spans="12:15">
      <c r="L75" s="47"/>
      <c r="O75" s="9"/>
    </row>
    <row r="76" spans="12:15">
      <c r="L76" s="47"/>
      <c r="O76" s="9"/>
    </row>
    <row r="77" spans="12:15">
      <c r="L77" s="47"/>
      <c r="O77" s="9"/>
    </row>
    <row r="78" spans="12:15">
      <c r="L78" s="47"/>
      <c r="O78" s="9"/>
    </row>
    <row r="79" spans="12:15">
      <c r="L79" s="47"/>
      <c r="O79" s="9"/>
    </row>
    <row r="80" spans="12:15">
      <c r="L80" s="47"/>
      <c r="O80" s="9"/>
    </row>
    <row r="81" spans="12:15">
      <c r="L81" s="47"/>
      <c r="O81" s="9"/>
    </row>
    <row r="82" spans="12:15">
      <c r="L82" s="47"/>
      <c r="O82" s="9"/>
    </row>
    <row r="83" spans="12:15">
      <c r="L83" s="47"/>
      <c r="O83" s="9"/>
    </row>
    <row r="84" spans="12:15">
      <c r="L84" s="47"/>
      <c r="O84" s="9"/>
    </row>
    <row r="85" spans="12:15">
      <c r="L85" s="47"/>
      <c r="O85" s="9"/>
    </row>
    <row r="86" spans="12:15">
      <c r="L86" s="47"/>
      <c r="O86" s="9"/>
    </row>
    <row r="87" spans="12:15">
      <c r="L87" s="47"/>
      <c r="O87" s="9"/>
    </row>
    <row r="88" spans="12:15">
      <c r="L88" s="47"/>
      <c r="O88" s="9"/>
    </row>
    <row r="89" spans="12:15">
      <c r="L89" s="47"/>
      <c r="O89" s="9"/>
    </row>
    <row r="90" spans="12:15">
      <c r="L90" s="47"/>
      <c r="O90" s="9"/>
    </row>
    <row r="91" spans="12:15">
      <c r="L91" s="47"/>
      <c r="O91" s="9"/>
    </row>
    <row r="92" spans="12:15">
      <c r="L92" s="47"/>
      <c r="O92" s="9"/>
    </row>
    <row r="93" spans="12:15">
      <c r="L93" s="47"/>
      <c r="O93" s="9"/>
    </row>
    <row r="94" spans="12:15">
      <c r="L94" s="47"/>
      <c r="O94" s="9"/>
    </row>
    <row r="95" spans="12:15">
      <c r="L95" s="47"/>
      <c r="O95" s="9"/>
    </row>
    <row r="96" spans="12:15">
      <c r="L96" s="47"/>
      <c r="O96" s="9"/>
    </row>
    <row r="97" spans="12:15">
      <c r="L97" s="47"/>
      <c r="O97" s="9"/>
    </row>
    <row r="98" spans="12:15">
      <c r="L98" s="47"/>
      <c r="O98" s="9"/>
    </row>
    <row r="99" spans="12:15">
      <c r="L99" s="47"/>
      <c r="O99" s="9"/>
    </row>
    <row r="100" spans="12:15">
      <c r="L100" s="47"/>
      <c r="O100" s="9"/>
    </row>
    <row r="101" spans="12:15">
      <c r="L101" s="47"/>
      <c r="O101" s="9"/>
    </row>
    <row r="102" spans="12:15">
      <c r="L102" s="47"/>
      <c r="O102" s="9"/>
    </row>
    <row r="103" spans="12:15">
      <c r="L103" s="47"/>
      <c r="O103" s="9"/>
    </row>
    <row r="104" spans="12:15">
      <c r="L104" s="47"/>
      <c r="O104" s="9"/>
    </row>
    <row r="105" spans="12:15">
      <c r="L105" s="47"/>
      <c r="O105" s="9"/>
    </row>
    <row r="106" spans="12:15">
      <c r="L106" s="47"/>
      <c r="O106" s="9"/>
    </row>
    <row r="107" spans="12:15">
      <c r="L107" s="47"/>
      <c r="O107" s="9"/>
    </row>
    <row r="108" spans="12:15">
      <c r="L108" s="47"/>
      <c r="O108" s="9"/>
    </row>
    <row r="109" spans="12:15">
      <c r="L109" s="47"/>
      <c r="O109" s="9"/>
    </row>
    <row r="110" spans="12:15">
      <c r="L110" s="47"/>
      <c r="O110" s="9"/>
    </row>
    <row r="111" spans="12:15">
      <c r="L111" s="47"/>
      <c r="O111" s="9"/>
    </row>
    <row r="112" spans="12:15">
      <c r="L112" s="47"/>
      <c r="O112" s="9"/>
    </row>
    <row r="113" spans="12:15">
      <c r="L113" s="47"/>
      <c r="O113" s="9"/>
    </row>
    <row r="114" spans="12:15">
      <c r="L114" s="47"/>
      <c r="O114" s="9"/>
    </row>
    <row r="115" spans="12:15">
      <c r="L115" s="47"/>
      <c r="O115" s="9"/>
    </row>
    <row r="116" spans="12:15">
      <c r="L116" s="47"/>
      <c r="O116" s="9"/>
    </row>
    <row r="117" spans="12:15">
      <c r="L117" s="47"/>
      <c r="O117" s="9"/>
    </row>
    <row r="118" spans="12:15">
      <c r="L118" s="47"/>
      <c r="O118" s="9"/>
    </row>
    <row r="119" spans="12:15">
      <c r="L119" s="47"/>
      <c r="O119" s="9"/>
    </row>
    <row r="120" spans="12:15">
      <c r="L120" s="47"/>
      <c r="O120" s="9"/>
    </row>
    <row r="121" spans="12:15">
      <c r="L121" s="47"/>
      <c r="O121" s="9"/>
    </row>
    <row r="122" spans="12:15">
      <c r="L122" s="47"/>
      <c r="O122" s="9"/>
    </row>
    <row r="123" spans="12:15">
      <c r="L123" s="47"/>
      <c r="O123" s="9"/>
    </row>
    <row r="124" spans="12:15">
      <c r="L124" s="47"/>
      <c r="O124" s="9"/>
    </row>
    <row r="125" spans="12:15">
      <c r="L125" s="47"/>
      <c r="O125" s="9"/>
    </row>
    <row r="126" spans="12:15">
      <c r="L126" s="47"/>
      <c r="O126" s="9"/>
    </row>
    <row r="127" spans="12:15">
      <c r="L127" s="47"/>
      <c r="O127" s="9"/>
    </row>
    <row r="128" spans="12:15">
      <c r="L128" s="47"/>
      <c r="O128" s="9"/>
    </row>
    <row r="129" spans="12:15">
      <c r="L129" s="47"/>
      <c r="O129" s="9"/>
    </row>
    <row r="130" spans="12:15">
      <c r="L130" s="47"/>
      <c r="O130" s="9"/>
    </row>
    <row r="131" spans="12:15">
      <c r="L131" s="47"/>
      <c r="O131" s="9"/>
    </row>
    <row r="132" spans="12:15">
      <c r="L132" s="47"/>
      <c r="O132" s="9"/>
    </row>
    <row r="133" spans="12:15">
      <c r="L133" s="47"/>
      <c r="O133" s="9"/>
    </row>
    <row r="134" spans="12:15">
      <c r="L134" s="47"/>
      <c r="O134" s="9"/>
    </row>
    <row r="135" spans="12:15">
      <c r="L135" s="47"/>
      <c r="O135" s="9"/>
    </row>
    <row r="136" spans="12:15">
      <c r="L136" s="47"/>
      <c r="O136" s="9"/>
    </row>
    <row r="137" spans="12:15">
      <c r="L137" s="47"/>
      <c r="O137" s="9"/>
    </row>
    <row r="138" spans="12:15">
      <c r="L138" s="47"/>
      <c r="O138" s="9"/>
    </row>
    <row r="139" spans="12:15">
      <c r="L139" s="47"/>
      <c r="O139" s="9"/>
    </row>
    <row r="140" spans="12:15">
      <c r="L140" s="47"/>
      <c r="O140" s="9"/>
    </row>
    <row r="141" spans="12:15">
      <c r="L141" s="47"/>
      <c r="O141" s="9"/>
    </row>
    <row r="142" spans="12:15">
      <c r="L142" s="47"/>
      <c r="O142" s="9"/>
    </row>
    <row r="143" spans="12:15">
      <c r="L143" s="47"/>
      <c r="O143" s="9"/>
    </row>
    <row r="144" spans="12:15">
      <c r="L144" s="47"/>
      <c r="O144" s="9"/>
    </row>
    <row r="145" spans="12:15">
      <c r="L145" s="47"/>
      <c r="O145" s="9"/>
    </row>
    <row r="146" spans="12:15">
      <c r="L146" s="47"/>
      <c r="O146" s="9"/>
    </row>
    <row r="147" spans="12:15">
      <c r="L147" s="47"/>
      <c r="O147" s="9"/>
    </row>
    <row r="148" spans="12:15">
      <c r="L148" s="47"/>
      <c r="O148" s="9"/>
    </row>
    <row r="149" spans="12:15">
      <c r="L149" s="47"/>
      <c r="O149" s="9"/>
    </row>
    <row r="150" spans="12:15">
      <c r="L150" s="47"/>
      <c r="O150" s="9"/>
    </row>
    <row r="151" spans="12:15">
      <c r="L151" s="47"/>
      <c r="O151" s="9"/>
    </row>
    <row r="152" spans="12:15">
      <c r="L152" s="47"/>
      <c r="O152" s="9"/>
    </row>
    <row r="153" spans="12:15">
      <c r="L153" s="47"/>
      <c r="O153" s="9"/>
    </row>
    <row r="154" spans="12:15">
      <c r="L154" s="47"/>
      <c r="O154" s="9"/>
    </row>
    <row r="155" spans="12:15">
      <c r="L155" s="47"/>
      <c r="O155" s="9"/>
    </row>
    <row r="156" spans="12:15">
      <c r="L156" s="47"/>
      <c r="O156" s="9"/>
    </row>
    <row r="157" spans="12:15">
      <c r="L157" s="47"/>
      <c r="O157" s="9"/>
    </row>
    <row r="158" spans="12:15">
      <c r="L158" s="47"/>
      <c r="O158" s="9"/>
    </row>
    <row r="159" spans="12:15">
      <c r="L159" s="47"/>
      <c r="O159" s="9"/>
    </row>
    <row r="160" spans="12:15">
      <c r="L160" s="47"/>
      <c r="O160" s="9"/>
    </row>
    <row r="161" spans="12:15">
      <c r="L161" s="47"/>
      <c r="O161" s="9"/>
    </row>
    <row r="162" spans="12:15">
      <c r="L162" s="47"/>
      <c r="O162" s="9"/>
    </row>
    <row r="163" spans="12:15">
      <c r="L163" s="47"/>
      <c r="O163" s="9"/>
    </row>
    <row r="164" spans="12:15">
      <c r="L164" s="47"/>
      <c r="O164" s="9"/>
    </row>
    <row r="165" spans="12:15">
      <c r="L165" s="47"/>
      <c r="O165" s="9"/>
    </row>
    <row r="166" spans="12:15">
      <c r="L166" s="47"/>
      <c r="O166" s="9"/>
    </row>
    <row r="167" spans="12:15">
      <c r="L167" s="47"/>
      <c r="O167" s="9"/>
    </row>
    <row r="168" spans="12:15">
      <c r="L168" s="47"/>
      <c r="O168" s="9"/>
    </row>
    <row r="169" spans="12:15">
      <c r="L169" s="47"/>
      <c r="O169" s="9"/>
    </row>
    <row r="170" spans="12:15">
      <c r="L170" s="47"/>
      <c r="O170" s="9"/>
    </row>
    <row r="171" spans="12:15">
      <c r="L171" s="47"/>
      <c r="O171" s="9"/>
    </row>
    <row r="172" spans="12:15">
      <c r="L172" s="47"/>
      <c r="O172" s="9"/>
    </row>
    <row r="173" spans="12:15">
      <c r="L173" s="47"/>
      <c r="O173" s="9"/>
    </row>
    <row r="174" spans="12:15">
      <c r="L174" s="47"/>
      <c r="O174" s="9"/>
    </row>
    <row r="175" spans="12:15">
      <c r="L175" s="47"/>
      <c r="O175" s="9"/>
    </row>
    <row r="176" spans="12:15">
      <c r="L176" s="47"/>
      <c r="O176" s="9"/>
    </row>
    <row r="177" spans="12:15">
      <c r="L177" s="47"/>
      <c r="O177" s="9"/>
    </row>
    <row r="178" spans="12:15">
      <c r="L178" s="47"/>
      <c r="O178" s="9"/>
    </row>
    <row r="179" spans="12:15">
      <c r="L179" s="47"/>
      <c r="O179" s="9"/>
    </row>
    <row r="180" spans="12:15">
      <c r="L180" s="47"/>
      <c r="O180" s="9"/>
    </row>
    <row r="181" spans="12:15">
      <c r="O181" s="9"/>
    </row>
    <row r="182" spans="12:15">
      <c r="O182" s="9"/>
    </row>
    <row r="183" spans="12:15">
      <c r="O183" s="9"/>
    </row>
    <row r="184" spans="12:15">
      <c r="O184" s="9"/>
    </row>
    <row r="185" spans="12:15">
      <c r="O185" s="9"/>
    </row>
    <row r="186" spans="12:15">
      <c r="O186" s="9"/>
    </row>
    <row r="187" spans="12:15">
      <c r="O187" s="9"/>
    </row>
    <row r="188" spans="12:15">
      <c r="O188" s="9"/>
    </row>
    <row r="189" spans="12:15">
      <c r="O189" s="9"/>
    </row>
    <row r="190" spans="12:15">
      <c r="O190" s="9"/>
    </row>
    <row r="191" spans="12:15">
      <c r="O191" s="9"/>
    </row>
    <row r="192" spans="12:15">
      <c r="O192" s="9"/>
    </row>
    <row r="193" spans="15:15">
      <c r="O193" s="9"/>
    </row>
    <row r="194" spans="15:15">
      <c r="O194" s="9"/>
    </row>
    <row r="195" spans="15:15">
      <c r="O195" s="9"/>
    </row>
    <row r="196" spans="15:15">
      <c r="O196" s="9"/>
    </row>
    <row r="197" spans="15:15">
      <c r="O197" s="9"/>
    </row>
    <row r="198" spans="15:15">
      <c r="O198" s="9"/>
    </row>
    <row r="199" spans="15:15">
      <c r="O199" s="9"/>
    </row>
    <row r="200" spans="15:15">
      <c r="O200" s="9"/>
    </row>
    <row r="201" spans="15:15">
      <c r="O201" s="9"/>
    </row>
    <row r="202" spans="15:15">
      <c r="O202" s="9"/>
    </row>
    <row r="203" spans="15:15">
      <c r="O203" s="9"/>
    </row>
    <row r="204" spans="15:15">
      <c r="O204" s="9"/>
    </row>
    <row r="205" spans="15:15">
      <c r="O205" s="9"/>
    </row>
    <row r="206" spans="15:15">
      <c r="O206" s="9"/>
    </row>
    <row r="207" spans="15:15">
      <c r="O207" s="9"/>
    </row>
    <row r="208" spans="15:15">
      <c r="O208" s="9"/>
    </row>
    <row r="209" spans="15:15">
      <c r="O209" s="9"/>
    </row>
    <row r="210" spans="15:15">
      <c r="O210" s="9"/>
    </row>
    <row r="211" spans="15:15">
      <c r="O211" s="9"/>
    </row>
    <row r="212" spans="15:15">
      <c r="O212" s="9"/>
    </row>
    <row r="213" spans="15:15">
      <c r="O213" s="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U180"/>
  <sheetViews>
    <sheetView workbookViewId="0">
      <selection activeCell="A12" sqref="A12"/>
    </sheetView>
  </sheetViews>
  <sheetFormatPr defaultColWidth="11.42578125" defaultRowHeight="12.6"/>
  <cols>
    <col min="1" max="1" width="12.28515625" customWidth="1"/>
    <col min="2" max="2" width="12.5703125" customWidth="1"/>
    <col min="3" max="3" width="13.140625" customWidth="1"/>
    <col min="4" max="4" width="11.42578125" customWidth="1"/>
    <col min="5" max="5" width="13.28515625" customWidth="1"/>
    <col min="6" max="6" width="11.28515625" customWidth="1"/>
    <col min="7" max="7" width="13" style="17" customWidth="1"/>
    <col min="8" max="8" width="14.140625" style="17" customWidth="1"/>
    <col min="9" max="9" width="12.7109375" style="8" customWidth="1"/>
    <col min="10" max="10" width="13.42578125" style="8" customWidth="1"/>
    <col min="11" max="11" width="10.42578125" style="7" customWidth="1"/>
    <col min="12" max="12" width="12.7109375" style="9" customWidth="1"/>
    <col min="13" max="13" width="12.85546875" customWidth="1"/>
    <col min="14" max="17" width="16.42578125" customWidth="1"/>
    <col min="18" max="18" width="14.28515625" customWidth="1"/>
    <col min="19" max="19" width="13.85546875" customWidth="1"/>
    <col min="20" max="20" width="12.85546875" customWidth="1"/>
    <col min="21" max="21" width="16.140625" customWidth="1"/>
  </cols>
  <sheetData>
    <row r="1" spans="1:21" ht="17.45">
      <c r="B1" s="3" t="s">
        <v>1612</v>
      </c>
      <c r="E1" s="12"/>
      <c r="G1" s="36"/>
      <c r="H1" s="36"/>
      <c r="I1" s="37"/>
      <c r="J1" s="37"/>
    </row>
    <row r="2" spans="1:21" ht="18">
      <c r="G2" s="36"/>
      <c r="H2" s="36"/>
      <c r="I2" s="37"/>
      <c r="J2" s="37"/>
      <c r="K2" s="16"/>
    </row>
    <row r="3" spans="1:21" s="6" customFormat="1" ht="63" customHeight="1">
      <c r="A3" s="2" t="s">
        <v>1613</v>
      </c>
      <c r="B3" s="2" t="s">
        <v>1614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18" t="s">
        <v>9</v>
      </c>
      <c r="L3" s="2" t="s">
        <v>10</v>
      </c>
      <c r="M3" s="2" t="s">
        <v>11</v>
      </c>
      <c r="N3" s="2" t="s">
        <v>12</v>
      </c>
      <c r="O3" s="10" t="s">
        <v>1615</v>
      </c>
      <c r="P3" s="10" t="s">
        <v>1616</v>
      </c>
      <c r="Q3" s="10" t="s">
        <v>17</v>
      </c>
      <c r="R3" s="10" t="s">
        <v>18</v>
      </c>
      <c r="S3" s="10" t="s">
        <v>1617</v>
      </c>
      <c r="T3" s="10" t="s">
        <v>20</v>
      </c>
      <c r="U3" s="10" t="s">
        <v>1618</v>
      </c>
    </row>
    <row r="4" spans="1:21">
      <c r="G4" s="36"/>
      <c r="H4" s="36"/>
      <c r="I4" s="37"/>
      <c r="J4" s="37"/>
      <c r="K4" s="47"/>
      <c r="L4" s="75"/>
    </row>
    <row r="5" spans="1:21">
      <c r="G5" s="36"/>
      <c r="H5" s="36"/>
      <c r="I5" s="37"/>
      <c r="J5" s="37"/>
      <c r="K5" s="47"/>
      <c r="L5" s="75"/>
    </row>
    <row r="6" spans="1:21" ht="14.25" customHeight="1">
      <c r="G6" s="36"/>
      <c r="H6" s="36"/>
      <c r="I6" s="37"/>
      <c r="J6" s="37"/>
      <c r="K6" s="47"/>
      <c r="L6" s="75"/>
    </row>
    <row r="7" spans="1:21" ht="14.25" customHeight="1">
      <c r="G7" s="36"/>
      <c r="H7" s="36"/>
      <c r="I7" s="37"/>
      <c r="J7" s="37"/>
      <c r="K7" s="47"/>
      <c r="L7" s="75"/>
    </row>
    <row r="8" spans="1:21" ht="14.25" customHeight="1">
      <c r="G8" s="36"/>
      <c r="H8" s="36"/>
      <c r="I8" s="37"/>
      <c r="J8" s="37"/>
      <c r="K8" s="47"/>
      <c r="L8" s="75"/>
    </row>
    <row r="9" spans="1:21" ht="14.25" customHeight="1">
      <c r="G9" s="36"/>
      <c r="H9" s="36"/>
      <c r="I9" s="37"/>
      <c r="J9" s="37"/>
      <c r="K9" s="47"/>
      <c r="L9" s="75"/>
    </row>
    <row r="10" spans="1:21" ht="14.25" customHeight="1">
      <c r="G10" s="36"/>
      <c r="H10" s="36"/>
      <c r="I10" s="37"/>
      <c r="J10" s="37"/>
      <c r="K10" s="47"/>
      <c r="L10" s="75"/>
    </row>
    <row r="11" spans="1:21" ht="14.25" customHeight="1">
      <c r="G11" s="36"/>
      <c r="H11" s="36"/>
      <c r="I11" s="37"/>
      <c r="J11" s="37"/>
      <c r="K11" s="47"/>
      <c r="L11" s="75"/>
    </row>
    <row r="12" spans="1:21" ht="14.25" customHeight="1">
      <c r="G12" s="36"/>
      <c r="H12" s="36"/>
      <c r="I12" s="37"/>
      <c r="J12" s="37"/>
      <c r="K12" s="47"/>
      <c r="L12" s="75"/>
    </row>
    <row r="13" spans="1:21">
      <c r="G13" s="36"/>
      <c r="H13" s="36"/>
      <c r="I13" s="37"/>
      <c r="J13" s="37"/>
      <c r="K13" s="47"/>
      <c r="L13" s="75"/>
    </row>
    <row r="14" spans="1:21">
      <c r="G14" s="36"/>
      <c r="H14" s="36"/>
      <c r="I14" s="37"/>
      <c r="J14" s="37"/>
      <c r="K14" s="47"/>
      <c r="L14" s="75"/>
    </row>
    <row r="15" spans="1:21">
      <c r="G15" s="36"/>
      <c r="H15" s="36"/>
      <c r="I15" s="37"/>
      <c r="J15" s="37"/>
      <c r="K15" s="47"/>
      <c r="L15" s="75"/>
    </row>
    <row r="16" spans="1:21">
      <c r="G16" s="36"/>
      <c r="H16" s="36"/>
      <c r="I16" s="37"/>
      <c r="J16" s="37"/>
      <c r="K16" s="47"/>
      <c r="L16" s="75"/>
    </row>
    <row r="17" spans="11:12">
      <c r="K17" s="47"/>
      <c r="L17" s="75"/>
    </row>
    <row r="18" spans="11:12">
      <c r="K18" s="47"/>
      <c r="L18" s="75"/>
    </row>
    <row r="19" spans="11:12">
      <c r="K19" s="47"/>
      <c r="L19" s="75"/>
    </row>
    <row r="20" spans="11:12">
      <c r="K20" s="47"/>
      <c r="L20" s="75"/>
    </row>
    <row r="21" spans="11:12">
      <c r="K21" s="47"/>
    </row>
    <row r="22" spans="11:12">
      <c r="K22" s="47"/>
    </row>
    <row r="23" spans="11:12">
      <c r="K23" s="47"/>
    </row>
    <row r="24" spans="11:12">
      <c r="K24" s="47"/>
    </row>
    <row r="25" spans="11:12">
      <c r="K25" s="47"/>
    </row>
    <row r="26" spans="11:12">
      <c r="K26" s="47"/>
    </row>
    <row r="27" spans="11:12">
      <c r="K27" s="47"/>
    </row>
    <row r="28" spans="11:12">
      <c r="K28" s="47"/>
    </row>
    <row r="29" spans="11:12">
      <c r="K29" s="47"/>
    </row>
    <row r="30" spans="11:12">
      <c r="K30" s="47"/>
    </row>
    <row r="31" spans="11:12">
      <c r="K31" s="47"/>
    </row>
    <row r="32" spans="11:12">
      <c r="K32" s="47"/>
    </row>
    <row r="33" spans="11:11">
      <c r="K33" s="47"/>
    </row>
    <row r="34" spans="11:11">
      <c r="K34" s="47"/>
    </row>
    <row r="35" spans="11:11">
      <c r="K35" s="47"/>
    </row>
    <row r="36" spans="11:11">
      <c r="K36" s="47"/>
    </row>
    <row r="37" spans="11:11">
      <c r="K37" s="47"/>
    </row>
    <row r="38" spans="11:11">
      <c r="K38" s="47"/>
    </row>
    <row r="39" spans="11:11">
      <c r="K39" s="47"/>
    </row>
    <row r="40" spans="11:11">
      <c r="K40" s="47"/>
    </row>
    <row r="41" spans="11:11">
      <c r="K41" s="47"/>
    </row>
    <row r="42" spans="11:11">
      <c r="K42" s="47"/>
    </row>
    <row r="43" spans="11:11">
      <c r="K43" s="47"/>
    </row>
    <row r="44" spans="11:11">
      <c r="K44" s="47"/>
    </row>
    <row r="45" spans="11:11">
      <c r="K45" s="47"/>
    </row>
    <row r="46" spans="11:11">
      <c r="K46" s="47"/>
    </row>
    <row r="47" spans="11:11">
      <c r="K47" s="47"/>
    </row>
    <row r="48" spans="11:11">
      <c r="K48" s="47"/>
    </row>
    <row r="49" spans="11:11">
      <c r="K49" s="47"/>
    </row>
    <row r="50" spans="11:11">
      <c r="K50" s="47"/>
    </row>
    <row r="51" spans="11:11">
      <c r="K51" s="47"/>
    </row>
    <row r="52" spans="11:11">
      <c r="K52" s="47"/>
    </row>
    <row r="53" spans="11:11">
      <c r="K53" s="47"/>
    </row>
    <row r="54" spans="11:11">
      <c r="K54" s="47"/>
    </row>
    <row r="55" spans="11:11">
      <c r="K55" s="47"/>
    </row>
    <row r="56" spans="11:11">
      <c r="K56" s="47"/>
    </row>
    <row r="57" spans="11:11">
      <c r="K57" s="47"/>
    </row>
    <row r="58" spans="11:11">
      <c r="K58" s="47"/>
    </row>
    <row r="59" spans="11:11">
      <c r="K59" s="47"/>
    </row>
    <row r="60" spans="11:11">
      <c r="K60" s="47"/>
    </row>
    <row r="61" spans="11:11">
      <c r="K61" s="47"/>
    </row>
    <row r="62" spans="11:11">
      <c r="K62" s="47"/>
    </row>
    <row r="63" spans="11:11">
      <c r="K63" s="47"/>
    </row>
    <row r="64" spans="11:11">
      <c r="K64" s="47"/>
    </row>
    <row r="65" spans="11:11">
      <c r="K65" s="47"/>
    </row>
    <row r="66" spans="11:11">
      <c r="K66" s="47"/>
    </row>
    <row r="67" spans="11:11">
      <c r="K67" s="47"/>
    </row>
    <row r="68" spans="11:11">
      <c r="K68" s="47"/>
    </row>
    <row r="69" spans="11:11">
      <c r="K69" s="47"/>
    </row>
    <row r="70" spans="11:11">
      <c r="K70" s="47"/>
    </row>
    <row r="71" spans="11:11">
      <c r="K71" s="47"/>
    </row>
    <row r="72" spans="11:11">
      <c r="K72" s="47"/>
    </row>
    <row r="73" spans="11:11">
      <c r="K73" s="47"/>
    </row>
    <row r="74" spans="11:11">
      <c r="K74" s="47"/>
    </row>
    <row r="75" spans="11:11">
      <c r="K75" s="47"/>
    </row>
    <row r="76" spans="11:11">
      <c r="K76" s="47"/>
    </row>
    <row r="77" spans="11:11">
      <c r="K77" s="47"/>
    </row>
    <row r="78" spans="11:11">
      <c r="K78" s="47"/>
    </row>
    <row r="79" spans="11:11">
      <c r="K79" s="47"/>
    </row>
    <row r="80" spans="11:11">
      <c r="K80" s="47"/>
    </row>
    <row r="81" spans="11:11">
      <c r="K81" s="47"/>
    </row>
    <row r="82" spans="11:11">
      <c r="K82" s="47"/>
    </row>
    <row r="83" spans="11:11">
      <c r="K83" s="47"/>
    </row>
    <row r="84" spans="11:11">
      <c r="K84" s="47"/>
    </row>
    <row r="85" spans="11:11">
      <c r="K85" s="47"/>
    </row>
    <row r="86" spans="11:11">
      <c r="K86" s="47"/>
    </row>
    <row r="87" spans="11:11">
      <c r="K87" s="47"/>
    </row>
    <row r="88" spans="11:11">
      <c r="K88" s="47"/>
    </row>
    <row r="89" spans="11:11">
      <c r="K89" s="47"/>
    </row>
    <row r="90" spans="11:11">
      <c r="K90" s="47"/>
    </row>
    <row r="91" spans="11:11">
      <c r="K91" s="47"/>
    </row>
    <row r="92" spans="11:11">
      <c r="K92" s="47"/>
    </row>
    <row r="93" spans="11:11">
      <c r="K93" s="47"/>
    </row>
    <row r="94" spans="11:11">
      <c r="K94" s="47"/>
    </row>
    <row r="95" spans="11:11">
      <c r="K95" s="47"/>
    </row>
    <row r="96" spans="11:11">
      <c r="K96" s="47"/>
    </row>
    <row r="97" spans="11:11">
      <c r="K97" s="47"/>
    </row>
    <row r="98" spans="11:11">
      <c r="K98" s="47"/>
    </row>
    <row r="99" spans="11:11">
      <c r="K99" s="47"/>
    </row>
    <row r="100" spans="11:11">
      <c r="K100" s="47"/>
    </row>
    <row r="101" spans="11:11">
      <c r="K101" s="47"/>
    </row>
    <row r="102" spans="11:11">
      <c r="K102" s="47"/>
    </row>
    <row r="103" spans="11:11">
      <c r="K103" s="47"/>
    </row>
    <row r="104" spans="11:11">
      <c r="K104" s="47"/>
    </row>
    <row r="105" spans="11:11">
      <c r="K105" s="47"/>
    </row>
    <row r="106" spans="11:11">
      <c r="K106" s="47"/>
    </row>
    <row r="107" spans="11:11">
      <c r="K107" s="47"/>
    </row>
    <row r="108" spans="11:11">
      <c r="K108" s="47"/>
    </row>
    <row r="109" spans="11:11">
      <c r="K109" s="47"/>
    </row>
    <row r="110" spans="11:11">
      <c r="K110" s="47"/>
    </row>
    <row r="111" spans="11:11">
      <c r="K111" s="47"/>
    </row>
    <row r="112" spans="11:11">
      <c r="K112" s="47"/>
    </row>
    <row r="113" spans="11:11">
      <c r="K113" s="47"/>
    </row>
    <row r="114" spans="11:11">
      <c r="K114" s="47"/>
    </row>
    <row r="115" spans="11:11">
      <c r="K115" s="47"/>
    </row>
    <row r="116" spans="11:11">
      <c r="K116" s="47"/>
    </row>
    <row r="117" spans="11:11">
      <c r="K117" s="47"/>
    </row>
    <row r="118" spans="11:11">
      <c r="K118" s="47"/>
    </row>
    <row r="119" spans="11:11">
      <c r="K119" s="47"/>
    </row>
    <row r="120" spans="11:11">
      <c r="K120" s="47"/>
    </row>
    <row r="121" spans="11:11">
      <c r="K121" s="47"/>
    </row>
    <row r="122" spans="11:11">
      <c r="K122" s="47"/>
    </row>
    <row r="123" spans="11:11">
      <c r="K123" s="47"/>
    </row>
    <row r="124" spans="11:11">
      <c r="K124" s="47"/>
    </row>
    <row r="125" spans="11:11">
      <c r="K125" s="47"/>
    </row>
    <row r="126" spans="11:11">
      <c r="K126" s="47"/>
    </row>
    <row r="127" spans="11:11">
      <c r="K127" s="47"/>
    </row>
    <row r="128" spans="11:11">
      <c r="K128" s="47"/>
    </row>
    <row r="129" spans="11:11">
      <c r="K129" s="47"/>
    </row>
    <row r="130" spans="11:11">
      <c r="K130" s="47"/>
    </row>
    <row r="131" spans="11:11">
      <c r="K131" s="47"/>
    </row>
    <row r="132" spans="11:11">
      <c r="K132" s="47"/>
    </row>
    <row r="133" spans="11:11">
      <c r="K133" s="47"/>
    </row>
    <row r="134" spans="11:11">
      <c r="K134" s="47"/>
    </row>
    <row r="135" spans="11:11">
      <c r="K135" s="47"/>
    </row>
    <row r="136" spans="11:11">
      <c r="K136" s="47"/>
    </row>
    <row r="137" spans="11:11">
      <c r="K137" s="47"/>
    </row>
    <row r="138" spans="11:11">
      <c r="K138" s="47"/>
    </row>
    <row r="139" spans="11:11">
      <c r="K139" s="47"/>
    </row>
    <row r="140" spans="11:11">
      <c r="K140" s="47"/>
    </row>
    <row r="141" spans="11:11">
      <c r="K141" s="47"/>
    </row>
    <row r="142" spans="11:11">
      <c r="K142" s="47"/>
    </row>
    <row r="143" spans="11:11">
      <c r="K143" s="47"/>
    </row>
    <row r="144" spans="11:11">
      <c r="K144" s="47"/>
    </row>
    <row r="145" spans="11:11">
      <c r="K145" s="47"/>
    </row>
    <row r="146" spans="11:11">
      <c r="K146" s="47"/>
    </row>
    <row r="147" spans="11:11">
      <c r="K147" s="47"/>
    </row>
    <row r="148" spans="11:11">
      <c r="K148" s="47"/>
    </row>
    <row r="149" spans="11:11">
      <c r="K149" s="47"/>
    </row>
    <row r="150" spans="11:11">
      <c r="K150" s="47"/>
    </row>
    <row r="151" spans="11:11">
      <c r="K151" s="47"/>
    </row>
    <row r="152" spans="11:11">
      <c r="K152" s="47"/>
    </row>
    <row r="153" spans="11:11">
      <c r="K153" s="47"/>
    </row>
    <row r="154" spans="11:11">
      <c r="K154" s="47"/>
    </row>
    <row r="155" spans="11:11">
      <c r="K155" s="47"/>
    </row>
    <row r="156" spans="11:11">
      <c r="K156" s="47"/>
    </row>
    <row r="157" spans="11:11">
      <c r="K157" s="47"/>
    </row>
    <row r="158" spans="11:11">
      <c r="K158" s="47"/>
    </row>
    <row r="159" spans="11:11">
      <c r="K159" s="47"/>
    </row>
    <row r="160" spans="11:11">
      <c r="K160" s="47"/>
    </row>
    <row r="161" spans="11:11">
      <c r="K161" s="47"/>
    </row>
    <row r="162" spans="11:11">
      <c r="K162" s="47"/>
    </row>
    <row r="163" spans="11:11">
      <c r="K163" s="47"/>
    </row>
    <row r="164" spans="11:11">
      <c r="K164" s="47"/>
    </row>
    <row r="165" spans="11:11">
      <c r="K165" s="47"/>
    </row>
    <row r="166" spans="11:11">
      <c r="K166" s="47"/>
    </row>
    <row r="167" spans="11:11">
      <c r="K167" s="47"/>
    </row>
    <row r="168" spans="11:11">
      <c r="K168" s="47"/>
    </row>
    <row r="169" spans="11:11">
      <c r="K169" s="47"/>
    </row>
    <row r="170" spans="11:11">
      <c r="K170" s="47"/>
    </row>
    <row r="171" spans="11:11">
      <c r="K171" s="47"/>
    </row>
    <row r="172" spans="11:11">
      <c r="K172" s="47"/>
    </row>
    <row r="173" spans="11:11">
      <c r="K173" s="47"/>
    </row>
    <row r="174" spans="11:11">
      <c r="K174" s="47"/>
    </row>
    <row r="175" spans="11:11">
      <c r="K175" s="47"/>
    </row>
    <row r="176" spans="11:11">
      <c r="K176" s="47"/>
    </row>
    <row r="177" spans="11:11">
      <c r="K177" s="47"/>
    </row>
    <row r="178" spans="11:11">
      <c r="K178" s="47"/>
    </row>
    <row r="179" spans="11:11">
      <c r="K179" s="47"/>
    </row>
    <row r="180" spans="11:11">
      <c r="K180" s="47"/>
    </row>
  </sheetData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AJ5"/>
  <sheetViews>
    <sheetView zoomScale="120" zoomScaleNormal="120" workbookViewId="0">
      <selection activeCell="A5" sqref="A5"/>
    </sheetView>
  </sheetViews>
  <sheetFormatPr defaultColWidth="11.42578125" defaultRowHeight="12.6"/>
  <cols>
    <col min="2" max="2" width="14" customWidth="1"/>
  </cols>
  <sheetData>
    <row r="1" spans="1:36">
      <c r="B1" s="38"/>
      <c r="I1" s="7"/>
      <c r="J1" s="7"/>
    </row>
    <row r="2" spans="1:36" ht="18.600000000000001" thickBot="1">
      <c r="A2" s="3" t="s">
        <v>1619</v>
      </c>
      <c r="B2" s="38"/>
      <c r="I2" s="16"/>
      <c r="J2" s="7"/>
    </row>
    <row r="3" spans="1:36" ht="13.5" thickBot="1">
      <c r="B3" s="38"/>
      <c r="I3" s="7"/>
      <c r="J3" s="7"/>
      <c r="AB3" s="93" t="s">
        <v>1620</v>
      </c>
      <c r="AC3" s="94"/>
      <c r="AD3" s="94"/>
      <c r="AE3" s="94"/>
      <c r="AF3" s="94"/>
      <c r="AG3" s="94"/>
      <c r="AH3" s="94"/>
      <c r="AI3" s="94"/>
      <c r="AJ3" s="95"/>
    </row>
    <row r="4" spans="1:36" ht="51.95">
      <c r="A4" s="2" t="s">
        <v>2</v>
      </c>
      <c r="B4" s="2" t="s">
        <v>3</v>
      </c>
      <c r="C4" s="2" t="s">
        <v>59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10" t="s">
        <v>1621</v>
      </c>
      <c r="J4" s="10" t="s">
        <v>1622</v>
      </c>
      <c r="K4" s="10" t="s">
        <v>1623</v>
      </c>
      <c r="L4" s="2" t="s">
        <v>1624</v>
      </c>
      <c r="M4" s="2" t="s">
        <v>1625</v>
      </c>
      <c r="N4" s="2" t="s">
        <v>1626</v>
      </c>
      <c r="O4" s="2" t="s">
        <v>1627</v>
      </c>
      <c r="P4" s="2" t="s">
        <v>1628</v>
      </c>
      <c r="Q4" s="2" t="s">
        <v>1629</v>
      </c>
      <c r="R4" s="2" t="s">
        <v>1630</v>
      </c>
      <c r="S4" s="2" t="s">
        <v>1631</v>
      </c>
      <c r="T4" s="2" t="s">
        <v>1632</v>
      </c>
      <c r="U4" s="2" t="s">
        <v>1633</v>
      </c>
      <c r="V4" s="2" t="s">
        <v>1634</v>
      </c>
      <c r="W4" s="2" t="s">
        <v>1635</v>
      </c>
      <c r="X4" s="2" t="s">
        <v>1636</v>
      </c>
      <c r="Y4" s="2" t="s">
        <v>1637</v>
      </c>
      <c r="Z4" s="2" t="s">
        <v>1638</v>
      </c>
      <c r="AA4" s="2" t="s">
        <v>1639</v>
      </c>
      <c r="AB4" s="35" t="s">
        <v>1640</v>
      </c>
      <c r="AC4" s="35" t="s">
        <v>1641</v>
      </c>
      <c r="AD4" s="35" t="s">
        <v>1642</v>
      </c>
      <c r="AE4" s="35" t="s">
        <v>1643</v>
      </c>
      <c r="AF4" s="35" t="s">
        <v>1644</v>
      </c>
      <c r="AG4" s="35" t="s">
        <v>1645</v>
      </c>
      <c r="AH4" s="35" t="s">
        <v>1646</v>
      </c>
      <c r="AI4" s="35" t="s">
        <v>1647</v>
      </c>
      <c r="AJ4" s="35" t="s">
        <v>1648</v>
      </c>
    </row>
    <row r="5" spans="1:36">
      <c r="A5" s="38" t="s">
        <v>63</v>
      </c>
      <c r="B5" s="38" t="s">
        <v>63</v>
      </c>
      <c r="C5" s="38" t="s">
        <v>63</v>
      </c>
      <c r="D5" s="38" t="s">
        <v>63</v>
      </c>
      <c r="E5" s="38" t="s">
        <v>63</v>
      </c>
      <c r="F5" s="38" t="s">
        <v>63</v>
      </c>
      <c r="G5" s="38" t="s">
        <v>63</v>
      </c>
      <c r="H5" s="38" t="s">
        <v>63</v>
      </c>
      <c r="I5" s="38" t="s">
        <v>63</v>
      </c>
      <c r="J5" s="78" t="s">
        <v>63</v>
      </c>
      <c r="K5" s="78" t="s">
        <v>63</v>
      </c>
    </row>
  </sheetData>
  <mergeCells count="1">
    <mergeCell ref="AB3:A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AD5"/>
  <sheetViews>
    <sheetView topLeftCell="P1" workbookViewId="0">
      <selection activeCell="AE5" sqref="AE5"/>
    </sheetView>
  </sheetViews>
  <sheetFormatPr defaultColWidth="11.42578125" defaultRowHeight="12.6"/>
  <cols>
    <col min="2" max="2" width="15" customWidth="1"/>
  </cols>
  <sheetData>
    <row r="1" spans="1:30">
      <c r="B1" s="38"/>
      <c r="I1" s="7"/>
      <c r="J1" s="7"/>
    </row>
    <row r="2" spans="1:30" ht="18.600000000000001" thickBot="1">
      <c r="A2" s="3"/>
      <c r="B2" s="28" t="s">
        <v>1649</v>
      </c>
      <c r="I2" s="16"/>
      <c r="J2" s="7"/>
    </row>
    <row r="3" spans="1:30" ht="13.5" thickBot="1">
      <c r="B3" s="38"/>
      <c r="I3" s="7"/>
      <c r="J3" s="7"/>
      <c r="V3" s="93" t="s">
        <v>1620</v>
      </c>
      <c r="W3" s="94"/>
      <c r="X3" s="94"/>
      <c r="Y3" s="94"/>
      <c r="Z3" s="94"/>
      <c r="AA3" s="94"/>
      <c r="AB3" s="94"/>
      <c r="AC3" s="94"/>
      <c r="AD3" s="95"/>
    </row>
    <row r="4" spans="1:30" ht="51.95">
      <c r="A4" s="2" t="s">
        <v>2</v>
      </c>
      <c r="B4" s="2" t="s">
        <v>1650</v>
      </c>
      <c r="C4" s="2" t="s">
        <v>59</v>
      </c>
      <c r="D4" s="2" t="s">
        <v>1651</v>
      </c>
      <c r="E4" s="2" t="s">
        <v>1652</v>
      </c>
      <c r="F4" s="2" t="s">
        <v>1653</v>
      </c>
      <c r="G4" s="2" t="s">
        <v>1654</v>
      </c>
      <c r="H4" s="2" t="s">
        <v>1655</v>
      </c>
      <c r="I4" s="10" t="s">
        <v>1621</v>
      </c>
      <c r="J4" s="10" t="s">
        <v>1622</v>
      </c>
      <c r="K4" s="10" t="s">
        <v>1623</v>
      </c>
      <c r="L4" s="2" t="s">
        <v>1624</v>
      </c>
      <c r="M4" s="2" t="s">
        <v>1656</v>
      </c>
      <c r="N4" s="2" t="s">
        <v>1657</v>
      </c>
      <c r="O4" s="2" t="s">
        <v>1658</v>
      </c>
      <c r="P4" s="2" t="s">
        <v>1659</v>
      </c>
      <c r="Q4" s="2" t="s">
        <v>1660</v>
      </c>
      <c r="R4" s="2" t="s">
        <v>1661</v>
      </c>
      <c r="S4" s="2" t="s">
        <v>1662</v>
      </c>
      <c r="T4" s="2" t="s">
        <v>1663</v>
      </c>
      <c r="U4" s="2" t="s">
        <v>1664</v>
      </c>
      <c r="V4" s="35" t="s">
        <v>1640</v>
      </c>
      <c r="W4" s="35" t="s">
        <v>1641</v>
      </c>
      <c r="X4" s="35" t="s">
        <v>1642</v>
      </c>
      <c r="Y4" s="35" t="s">
        <v>1643</v>
      </c>
      <c r="Z4" s="35" t="s">
        <v>1644</v>
      </c>
      <c r="AA4" s="35" t="s">
        <v>1645</v>
      </c>
      <c r="AB4" s="35" t="s">
        <v>1646</v>
      </c>
      <c r="AC4" s="35" t="s">
        <v>1647</v>
      </c>
      <c r="AD4" s="35" t="s">
        <v>1648</v>
      </c>
    </row>
    <row r="5" spans="1:30">
      <c r="A5" s="38" t="s">
        <v>63</v>
      </c>
      <c r="B5" s="38" t="s">
        <v>63</v>
      </c>
      <c r="C5" s="38" t="s">
        <v>63</v>
      </c>
      <c r="D5" s="38" t="s">
        <v>63</v>
      </c>
      <c r="E5" s="38" t="s">
        <v>63</v>
      </c>
      <c r="F5" s="38" t="s">
        <v>63</v>
      </c>
      <c r="G5" s="38" t="s">
        <v>63</v>
      </c>
      <c r="H5" s="38" t="s">
        <v>63</v>
      </c>
      <c r="I5" s="38" t="s">
        <v>63</v>
      </c>
      <c r="J5" s="78" t="s">
        <v>63</v>
      </c>
      <c r="K5" s="78" t="s">
        <v>63</v>
      </c>
    </row>
  </sheetData>
  <mergeCells count="1">
    <mergeCell ref="V3:A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2:S273"/>
  <sheetViews>
    <sheetView workbookViewId="0">
      <selection activeCell="F12" sqref="F12"/>
    </sheetView>
  </sheetViews>
  <sheetFormatPr defaultColWidth="11.42578125" defaultRowHeight="12.6"/>
  <cols>
    <col min="1" max="1" width="11.28515625" customWidth="1"/>
    <col min="2" max="2" width="13" customWidth="1"/>
    <col min="3" max="3" width="14.7109375" customWidth="1"/>
    <col min="4" max="4" width="11.7109375" customWidth="1"/>
    <col min="5" max="8" width="13.7109375" customWidth="1"/>
    <col min="9" max="9" width="23.7109375" customWidth="1"/>
    <col min="10" max="10" width="17.28515625" customWidth="1"/>
    <col min="11" max="11" width="7.140625" style="14" customWidth="1"/>
    <col min="12" max="12" width="9.85546875" style="14" customWidth="1"/>
    <col min="13" max="13" width="11.140625" style="7" customWidth="1"/>
    <col min="14" max="14" width="16.5703125" style="7" bestFit="1" customWidth="1"/>
    <col min="15" max="15" width="16" customWidth="1"/>
    <col min="16" max="16" width="15" customWidth="1"/>
    <col min="17" max="17" width="9.7109375" customWidth="1"/>
    <col min="18" max="20" width="13.5703125" customWidth="1"/>
  </cols>
  <sheetData>
    <row r="2" spans="1:19" ht="18">
      <c r="B2" s="3" t="s">
        <v>1665</v>
      </c>
      <c r="M2" s="16"/>
    </row>
    <row r="4" spans="1:19" s="5" customFormat="1" ht="69.75" customHeight="1">
      <c r="A4" s="2" t="s">
        <v>2</v>
      </c>
      <c r="B4" s="2" t="s">
        <v>65</v>
      </c>
      <c r="C4" s="2" t="s">
        <v>59</v>
      </c>
      <c r="D4" s="2" t="s">
        <v>1666</v>
      </c>
      <c r="E4" s="2" t="s">
        <v>1667</v>
      </c>
      <c r="F4" s="2" t="s">
        <v>1668</v>
      </c>
      <c r="G4" s="2" t="s">
        <v>1669</v>
      </c>
      <c r="H4" s="2" t="s">
        <v>1670</v>
      </c>
      <c r="I4" s="2" t="s">
        <v>9</v>
      </c>
      <c r="J4" s="2" t="s">
        <v>10</v>
      </c>
      <c r="K4" s="2" t="s">
        <v>11</v>
      </c>
      <c r="L4" s="10" t="s">
        <v>1671</v>
      </c>
      <c r="M4" s="10" t="s">
        <v>1672</v>
      </c>
      <c r="N4" s="2" t="s">
        <v>1673</v>
      </c>
      <c r="O4" s="2" t="s">
        <v>1674</v>
      </c>
      <c r="P4" s="2" t="s">
        <v>1675</v>
      </c>
      <c r="Q4" s="2" t="s">
        <v>1676</v>
      </c>
      <c r="R4" s="2" t="s">
        <v>1677</v>
      </c>
      <c r="S4" s="2" t="s">
        <v>1678</v>
      </c>
    </row>
    <row r="5" spans="1:19">
      <c r="M5" s="38" t="s">
        <v>63</v>
      </c>
      <c r="N5" s="78" t="s">
        <v>63</v>
      </c>
    </row>
    <row r="6" spans="1:19">
      <c r="M6" s="38"/>
    </row>
    <row r="7" spans="1:19" ht="12.95">
      <c r="A7" s="19" t="s">
        <v>1679</v>
      </c>
      <c r="B7" s="38"/>
      <c r="C7" s="38"/>
      <c r="D7" s="38"/>
      <c r="M7" s="38"/>
    </row>
    <row r="8" spans="1:19">
      <c r="B8" s="38"/>
      <c r="C8" s="38"/>
      <c r="D8" s="38"/>
      <c r="M8" s="38"/>
    </row>
    <row r="9" spans="1:19" ht="69.75" customHeight="1">
      <c r="A9" s="20" t="s">
        <v>1</v>
      </c>
      <c r="B9" s="20" t="s">
        <v>2</v>
      </c>
      <c r="C9" s="20" t="s">
        <v>1680</v>
      </c>
      <c r="D9" s="20" t="s">
        <v>59</v>
      </c>
      <c r="E9" s="20" t="s">
        <v>1666</v>
      </c>
      <c r="F9" s="20" t="s">
        <v>1667</v>
      </c>
      <c r="G9" s="20" t="s">
        <v>1668</v>
      </c>
      <c r="H9" s="20" t="s">
        <v>1669</v>
      </c>
      <c r="I9" s="20" t="s">
        <v>1681</v>
      </c>
      <c r="M9" s="38"/>
    </row>
    <row r="10" spans="1:19">
      <c r="M10" s="38"/>
    </row>
    <row r="11" spans="1:19">
      <c r="M11" s="38"/>
    </row>
    <row r="12" spans="1:19">
      <c r="M12" s="38"/>
    </row>
    <row r="13" spans="1:19">
      <c r="M13" s="38"/>
    </row>
    <row r="14" spans="1:19">
      <c r="M14" s="38"/>
    </row>
    <row r="15" spans="1:19">
      <c r="M15" s="38"/>
    </row>
    <row r="16" spans="1:19">
      <c r="M16" s="38"/>
    </row>
    <row r="17" spans="13:13">
      <c r="M17" s="38"/>
    </row>
    <row r="18" spans="13:13">
      <c r="M18" s="38"/>
    </row>
    <row r="19" spans="13:13">
      <c r="M19" s="38"/>
    </row>
    <row r="20" spans="13:13">
      <c r="M20" s="38"/>
    </row>
    <row r="21" spans="13:13">
      <c r="M21" s="38"/>
    </row>
    <row r="22" spans="13:13">
      <c r="M22" s="38"/>
    </row>
    <row r="23" spans="13:13">
      <c r="M23" s="38"/>
    </row>
    <row r="24" spans="13:13">
      <c r="M24" s="38"/>
    </row>
    <row r="25" spans="13:13">
      <c r="M25" s="38"/>
    </row>
    <row r="26" spans="13:13">
      <c r="M26" s="38"/>
    </row>
    <row r="27" spans="13:13">
      <c r="M27" s="38"/>
    </row>
    <row r="28" spans="13:13">
      <c r="M28" s="38"/>
    </row>
    <row r="29" spans="13:13">
      <c r="M29" s="38"/>
    </row>
    <row r="30" spans="13:13">
      <c r="M30" s="38"/>
    </row>
    <row r="31" spans="13:13">
      <c r="M31" s="38"/>
    </row>
    <row r="32" spans="13:13">
      <c r="M32" s="38"/>
    </row>
    <row r="33" spans="13:13">
      <c r="M33" s="38"/>
    </row>
    <row r="34" spans="13:13">
      <c r="M34" s="38"/>
    </row>
    <row r="35" spans="13:13">
      <c r="M35" s="38"/>
    </row>
    <row r="36" spans="13:13">
      <c r="M36" s="38"/>
    </row>
    <row r="37" spans="13:13">
      <c r="M37" s="38"/>
    </row>
    <row r="38" spans="13:13">
      <c r="M38" s="38"/>
    </row>
    <row r="39" spans="13:13">
      <c r="M39" s="38"/>
    </row>
    <row r="40" spans="13:13">
      <c r="M40" s="38"/>
    </row>
    <row r="41" spans="13:13">
      <c r="M41" s="38"/>
    </row>
    <row r="42" spans="13:13">
      <c r="M42" s="38"/>
    </row>
    <row r="43" spans="13:13">
      <c r="M43" s="38"/>
    </row>
    <row r="44" spans="13:13">
      <c r="M44" s="38"/>
    </row>
    <row r="45" spans="13:13">
      <c r="M45" s="38"/>
    </row>
    <row r="46" spans="13:13">
      <c r="M46" s="38"/>
    </row>
    <row r="47" spans="13:13">
      <c r="M47" s="38"/>
    </row>
    <row r="48" spans="13:13">
      <c r="M48" s="38"/>
    </row>
    <row r="49" spans="13:13">
      <c r="M49" s="38"/>
    </row>
    <row r="50" spans="13:13">
      <c r="M50" s="38"/>
    </row>
    <row r="51" spans="13:13">
      <c r="M51" s="38"/>
    </row>
    <row r="52" spans="13:13">
      <c r="M52" s="38"/>
    </row>
    <row r="53" spans="13:13">
      <c r="M53" s="38"/>
    </row>
    <row r="54" spans="13:13">
      <c r="M54" s="38"/>
    </row>
    <row r="55" spans="13:13">
      <c r="M55" s="38"/>
    </row>
    <row r="56" spans="13:13">
      <c r="M56" s="38"/>
    </row>
    <row r="57" spans="13:13">
      <c r="M57" s="38"/>
    </row>
    <row r="58" spans="13:13">
      <c r="M58" s="38"/>
    </row>
    <row r="59" spans="13:13">
      <c r="M59" s="38"/>
    </row>
    <row r="60" spans="13:13">
      <c r="M60" s="38"/>
    </row>
    <row r="61" spans="13:13">
      <c r="M61" s="38"/>
    </row>
    <row r="62" spans="13:13">
      <c r="M62" s="38"/>
    </row>
    <row r="63" spans="13:13">
      <c r="M63" s="38"/>
    </row>
    <row r="64" spans="13:13">
      <c r="M64" s="38"/>
    </row>
    <row r="65" spans="13:13">
      <c r="M65" s="38"/>
    </row>
    <row r="66" spans="13:13">
      <c r="M66" s="38"/>
    </row>
    <row r="67" spans="13:13">
      <c r="M67" s="38"/>
    </row>
    <row r="68" spans="13:13">
      <c r="M68" s="38"/>
    </row>
    <row r="69" spans="13:13">
      <c r="M69" s="38"/>
    </row>
    <row r="70" spans="13:13">
      <c r="M70" s="38"/>
    </row>
    <row r="71" spans="13:13">
      <c r="M71" s="38"/>
    </row>
    <row r="72" spans="13:13">
      <c r="M72" s="38"/>
    </row>
    <row r="73" spans="13:13">
      <c r="M73" s="38"/>
    </row>
    <row r="74" spans="13:13">
      <c r="M74" s="38"/>
    </row>
    <row r="75" spans="13:13">
      <c r="M75" s="38"/>
    </row>
    <row r="76" spans="13:13">
      <c r="M76" s="38"/>
    </row>
    <row r="77" spans="13:13">
      <c r="M77" s="38"/>
    </row>
    <row r="78" spans="13:13">
      <c r="M78" s="38"/>
    </row>
    <row r="79" spans="13:13">
      <c r="M79" s="38"/>
    </row>
    <row r="80" spans="13:13">
      <c r="M80" s="38"/>
    </row>
    <row r="81" spans="13:13">
      <c r="M81" s="38"/>
    </row>
    <row r="82" spans="13:13">
      <c r="M82" s="38"/>
    </row>
    <row r="83" spans="13:13">
      <c r="M83" s="38"/>
    </row>
    <row r="84" spans="13:13">
      <c r="M84" s="38"/>
    </row>
    <row r="85" spans="13:13">
      <c r="M85" s="38"/>
    </row>
    <row r="86" spans="13:13">
      <c r="M86" s="38"/>
    </row>
    <row r="87" spans="13:13">
      <c r="M87" s="38"/>
    </row>
    <row r="88" spans="13:13">
      <c r="M88" s="38"/>
    </row>
    <row r="89" spans="13:13">
      <c r="M89" s="38"/>
    </row>
    <row r="90" spans="13:13">
      <c r="M90" s="38"/>
    </row>
    <row r="91" spans="13:13">
      <c r="M91" s="38"/>
    </row>
    <row r="92" spans="13:13">
      <c r="M92" s="38"/>
    </row>
    <row r="93" spans="13:13">
      <c r="M93" s="38"/>
    </row>
    <row r="94" spans="13:13">
      <c r="M94" s="38"/>
    </row>
    <row r="95" spans="13:13">
      <c r="M95" s="38"/>
    </row>
    <row r="96" spans="13:13">
      <c r="M96" s="38"/>
    </row>
    <row r="97" spans="13:13">
      <c r="M97" s="38"/>
    </row>
    <row r="98" spans="13:13">
      <c r="M98" s="38"/>
    </row>
    <row r="99" spans="13:13">
      <c r="M99" s="38"/>
    </row>
    <row r="100" spans="13:13">
      <c r="M100" s="38"/>
    </row>
    <row r="101" spans="13:13">
      <c r="M101" s="38"/>
    </row>
    <row r="102" spans="13:13">
      <c r="M102" s="38"/>
    </row>
    <row r="103" spans="13:13">
      <c r="M103" s="38"/>
    </row>
    <row r="104" spans="13:13">
      <c r="M104" s="38"/>
    </row>
    <row r="105" spans="13:13">
      <c r="M105" s="38"/>
    </row>
    <row r="106" spans="13:13">
      <c r="M106" s="38"/>
    </row>
    <row r="107" spans="13:13">
      <c r="M107" s="38"/>
    </row>
    <row r="108" spans="13:13">
      <c r="M108" s="38"/>
    </row>
    <row r="109" spans="13:13">
      <c r="M109" s="38"/>
    </row>
    <row r="110" spans="13:13">
      <c r="M110" s="38"/>
    </row>
    <row r="111" spans="13:13">
      <c r="M111" s="38"/>
    </row>
    <row r="112" spans="13:13">
      <c r="M112" s="38"/>
    </row>
    <row r="113" spans="13:13">
      <c r="M113" s="38"/>
    </row>
    <row r="114" spans="13:13">
      <c r="M114" s="38"/>
    </row>
    <row r="115" spans="13:13">
      <c r="M115" s="38"/>
    </row>
    <row r="116" spans="13:13">
      <c r="M116" s="38"/>
    </row>
    <row r="117" spans="13:13">
      <c r="M117" s="38"/>
    </row>
    <row r="118" spans="13:13">
      <c r="M118" s="38"/>
    </row>
    <row r="119" spans="13:13">
      <c r="M119" s="38"/>
    </row>
    <row r="120" spans="13:13">
      <c r="M120" s="38"/>
    </row>
    <row r="121" spans="13:13">
      <c r="M121" s="38"/>
    </row>
    <row r="122" spans="13:13">
      <c r="M122" s="38"/>
    </row>
    <row r="123" spans="13:13">
      <c r="M123" s="38"/>
    </row>
    <row r="124" spans="13:13">
      <c r="M124" s="38"/>
    </row>
    <row r="125" spans="13:13">
      <c r="M125" s="38"/>
    </row>
    <row r="126" spans="13:13">
      <c r="M126" s="38"/>
    </row>
    <row r="127" spans="13:13">
      <c r="M127" s="38"/>
    </row>
    <row r="128" spans="13:13">
      <c r="M128" s="38"/>
    </row>
    <row r="129" spans="13:13">
      <c r="M129" s="38"/>
    </row>
    <row r="130" spans="13:13">
      <c r="M130" s="38"/>
    </row>
    <row r="131" spans="13:13">
      <c r="M131" s="38"/>
    </row>
    <row r="132" spans="13:13">
      <c r="M132" s="38"/>
    </row>
    <row r="133" spans="13:13">
      <c r="M133" s="38"/>
    </row>
    <row r="134" spans="13:13">
      <c r="M134" s="38"/>
    </row>
    <row r="135" spans="13:13">
      <c r="M135" s="38"/>
    </row>
    <row r="136" spans="13:13">
      <c r="M136" s="38"/>
    </row>
    <row r="137" spans="13:13">
      <c r="M137" s="38"/>
    </row>
    <row r="138" spans="13:13">
      <c r="M138" s="38"/>
    </row>
    <row r="139" spans="13:13">
      <c r="M139" s="38"/>
    </row>
    <row r="140" spans="13:13">
      <c r="M140" s="38"/>
    </row>
    <row r="141" spans="13:13">
      <c r="M141" s="38"/>
    </row>
    <row r="142" spans="13:13">
      <c r="M142" s="38"/>
    </row>
    <row r="143" spans="13:13">
      <c r="M143" s="38"/>
    </row>
    <row r="144" spans="13:13">
      <c r="M144" s="38"/>
    </row>
    <row r="145" spans="13:13">
      <c r="M145" s="38"/>
    </row>
    <row r="146" spans="13:13">
      <c r="M146" s="38"/>
    </row>
    <row r="147" spans="13:13">
      <c r="M147" s="38"/>
    </row>
    <row r="148" spans="13:13">
      <c r="M148" s="38"/>
    </row>
    <row r="149" spans="13:13">
      <c r="M149" s="38"/>
    </row>
    <row r="150" spans="13:13">
      <c r="M150" s="38"/>
    </row>
    <row r="151" spans="13:13">
      <c r="M151" s="38"/>
    </row>
    <row r="152" spans="13:13">
      <c r="M152" s="38"/>
    </row>
    <row r="153" spans="13:13">
      <c r="M153" s="38"/>
    </row>
    <row r="154" spans="13:13">
      <c r="M154" s="38"/>
    </row>
    <row r="155" spans="13:13">
      <c r="M155" s="38"/>
    </row>
    <row r="156" spans="13:13">
      <c r="M156" s="38"/>
    </row>
    <row r="157" spans="13:13">
      <c r="M157" s="38"/>
    </row>
    <row r="158" spans="13:13">
      <c r="M158" s="38"/>
    </row>
    <row r="159" spans="13:13">
      <c r="M159" s="38"/>
    </row>
    <row r="160" spans="13:13">
      <c r="M160" s="38"/>
    </row>
    <row r="161" spans="13:13">
      <c r="M161" s="38"/>
    </row>
    <row r="162" spans="13:13">
      <c r="M162" s="38"/>
    </row>
    <row r="163" spans="13:13">
      <c r="M163" s="38"/>
    </row>
    <row r="164" spans="13:13">
      <c r="M164" s="38"/>
    </row>
    <row r="165" spans="13:13">
      <c r="M165" s="38"/>
    </row>
    <row r="166" spans="13:13">
      <c r="M166" s="38"/>
    </row>
    <row r="167" spans="13:13">
      <c r="M167" s="38"/>
    </row>
    <row r="168" spans="13:13">
      <c r="M168" s="38"/>
    </row>
    <row r="169" spans="13:13">
      <c r="M169" s="38"/>
    </row>
    <row r="170" spans="13:13">
      <c r="M170" s="38"/>
    </row>
    <row r="171" spans="13:13">
      <c r="M171" s="38"/>
    </row>
    <row r="172" spans="13:13">
      <c r="M172" s="38"/>
    </row>
    <row r="173" spans="13:13">
      <c r="M173" s="38"/>
    </row>
    <row r="174" spans="13:13">
      <c r="M174" s="38"/>
    </row>
    <row r="175" spans="13:13">
      <c r="M175" s="38"/>
    </row>
    <row r="176" spans="13:13">
      <c r="M176" s="38"/>
    </row>
    <row r="177" spans="13:13">
      <c r="M177" s="38"/>
    </row>
    <row r="178" spans="13:13">
      <c r="M178" s="38"/>
    </row>
    <row r="179" spans="13:13">
      <c r="M179" s="38"/>
    </row>
    <row r="180" spans="13:13">
      <c r="M180" s="38"/>
    </row>
    <row r="181" spans="13:13">
      <c r="M181" s="38"/>
    </row>
    <row r="182" spans="13:13">
      <c r="M182" s="38"/>
    </row>
    <row r="183" spans="13:13">
      <c r="M183" s="38"/>
    </row>
    <row r="184" spans="13:13">
      <c r="M184" s="38"/>
    </row>
    <row r="185" spans="13:13">
      <c r="M185" s="38"/>
    </row>
    <row r="186" spans="13:13">
      <c r="M186" s="38"/>
    </row>
    <row r="187" spans="13:13">
      <c r="M187" s="38"/>
    </row>
    <row r="188" spans="13:13">
      <c r="M188" s="38"/>
    </row>
    <row r="189" spans="13:13">
      <c r="M189" s="38"/>
    </row>
    <row r="190" spans="13:13">
      <c r="M190" s="38"/>
    </row>
    <row r="191" spans="13:13">
      <c r="M191" s="38"/>
    </row>
    <row r="192" spans="13:13">
      <c r="M192" s="38"/>
    </row>
    <row r="193" spans="13:13">
      <c r="M193" s="38"/>
    </row>
    <row r="194" spans="13:13">
      <c r="M194" s="38"/>
    </row>
    <row r="195" spans="13:13">
      <c r="M195" s="38"/>
    </row>
    <row r="196" spans="13:13">
      <c r="M196" s="38"/>
    </row>
    <row r="197" spans="13:13">
      <c r="M197" s="38"/>
    </row>
    <row r="198" spans="13:13">
      <c r="M198" s="38"/>
    </row>
    <row r="199" spans="13:13">
      <c r="M199" s="38"/>
    </row>
    <row r="200" spans="13:13">
      <c r="M200" s="38"/>
    </row>
    <row r="201" spans="13:13">
      <c r="M201" s="38"/>
    </row>
    <row r="202" spans="13:13">
      <c r="M202" s="38"/>
    </row>
    <row r="203" spans="13:13">
      <c r="M203" s="38"/>
    </row>
    <row r="204" spans="13:13">
      <c r="M204" s="38"/>
    </row>
    <row r="205" spans="13:13">
      <c r="M205" s="38"/>
    </row>
    <row r="206" spans="13:13">
      <c r="M206" s="38"/>
    </row>
    <row r="207" spans="13:13">
      <c r="M207" s="38"/>
    </row>
    <row r="208" spans="13:13">
      <c r="M208" s="38"/>
    </row>
    <row r="209" spans="13:13">
      <c r="M209" s="38"/>
    </row>
    <row r="210" spans="13:13">
      <c r="M210" s="38"/>
    </row>
    <row r="211" spans="13:13">
      <c r="M211" s="38"/>
    </row>
    <row r="212" spans="13:13">
      <c r="M212" s="38"/>
    </row>
    <row r="213" spans="13:13">
      <c r="M213" s="38"/>
    </row>
    <row r="214" spans="13:13">
      <c r="M214" s="38"/>
    </row>
    <row r="215" spans="13:13">
      <c r="M215" s="38"/>
    </row>
    <row r="216" spans="13:13">
      <c r="M216" s="38"/>
    </row>
    <row r="217" spans="13:13">
      <c r="M217" s="38"/>
    </row>
    <row r="218" spans="13:13">
      <c r="M218" s="38"/>
    </row>
    <row r="219" spans="13:13">
      <c r="M219" s="38"/>
    </row>
    <row r="220" spans="13:13">
      <c r="M220" s="38"/>
    </row>
    <row r="221" spans="13:13">
      <c r="M221" s="38"/>
    </row>
    <row r="222" spans="13:13">
      <c r="M222" s="38"/>
    </row>
    <row r="223" spans="13:13">
      <c r="M223" s="38"/>
    </row>
    <row r="224" spans="13:13">
      <c r="M224" s="38"/>
    </row>
    <row r="225" spans="13:13">
      <c r="M225" s="38"/>
    </row>
    <row r="226" spans="13:13">
      <c r="M226" s="38"/>
    </row>
    <row r="227" spans="13:13">
      <c r="M227" s="38"/>
    </row>
    <row r="228" spans="13:13">
      <c r="M228" s="38"/>
    </row>
    <row r="229" spans="13:13">
      <c r="M229" s="38"/>
    </row>
    <row r="230" spans="13:13">
      <c r="M230" s="38"/>
    </row>
    <row r="231" spans="13:13">
      <c r="M231" s="38"/>
    </row>
    <row r="232" spans="13:13">
      <c r="M232" s="38"/>
    </row>
    <row r="233" spans="13:13">
      <c r="M233" s="38"/>
    </row>
    <row r="234" spans="13:13">
      <c r="M234" s="38"/>
    </row>
    <row r="235" spans="13:13">
      <c r="M235" s="38"/>
    </row>
    <row r="236" spans="13:13">
      <c r="M236" s="38"/>
    </row>
    <row r="237" spans="13:13">
      <c r="M237" s="38"/>
    </row>
    <row r="238" spans="13:13">
      <c r="M238" s="38"/>
    </row>
    <row r="239" spans="13:13">
      <c r="M239" s="38"/>
    </row>
    <row r="240" spans="13:13">
      <c r="M240" s="38"/>
    </row>
    <row r="241" spans="13:13">
      <c r="M241" s="38"/>
    </row>
    <row r="242" spans="13:13">
      <c r="M242" s="38"/>
    </row>
    <row r="243" spans="13:13">
      <c r="M243" s="38"/>
    </row>
    <row r="244" spans="13:13">
      <c r="M244" s="38"/>
    </row>
    <row r="245" spans="13:13">
      <c r="M245" s="38"/>
    </row>
    <row r="246" spans="13:13">
      <c r="M246" s="38"/>
    </row>
    <row r="247" spans="13:13">
      <c r="M247" s="38"/>
    </row>
    <row r="248" spans="13:13">
      <c r="M248" s="38"/>
    </row>
    <row r="249" spans="13:13">
      <c r="M249" s="38"/>
    </row>
    <row r="250" spans="13:13">
      <c r="M250" s="38"/>
    </row>
    <row r="251" spans="13:13">
      <c r="M251" s="38"/>
    </row>
    <row r="252" spans="13:13">
      <c r="M252" s="38"/>
    </row>
    <row r="253" spans="13:13">
      <c r="M253" s="38"/>
    </row>
    <row r="254" spans="13:13">
      <c r="M254" s="38"/>
    </row>
    <row r="255" spans="13:13">
      <c r="M255" s="38"/>
    </row>
    <row r="256" spans="13:13">
      <c r="M256" s="38"/>
    </row>
    <row r="257" spans="13:13">
      <c r="M257" s="38"/>
    </row>
    <row r="258" spans="13:13">
      <c r="M258" s="38"/>
    </row>
    <row r="259" spans="13:13">
      <c r="M259" s="38"/>
    </row>
    <row r="260" spans="13:13">
      <c r="M260" s="38"/>
    </row>
    <row r="261" spans="13:13">
      <c r="M261" s="38"/>
    </row>
    <row r="262" spans="13:13">
      <c r="M262" s="38"/>
    </row>
    <row r="263" spans="13:13">
      <c r="M263" s="38"/>
    </row>
    <row r="264" spans="13:13">
      <c r="M264" s="38"/>
    </row>
    <row r="265" spans="13:13">
      <c r="M265" s="38"/>
    </row>
    <row r="266" spans="13:13">
      <c r="M266" s="38"/>
    </row>
    <row r="267" spans="13:13">
      <c r="M267" s="38"/>
    </row>
    <row r="268" spans="13:13">
      <c r="M268" s="38"/>
    </row>
    <row r="269" spans="13:13">
      <c r="M269" s="38"/>
    </row>
    <row r="270" spans="13:13">
      <c r="M270" s="38"/>
    </row>
    <row r="271" spans="13:13">
      <c r="M271" s="38"/>
    </row>
    <row r="272" spans="13:13">
      <c r="M272" s="38"/>
    </row>
    <row r="273" spans="13:13">
      <c r="M273" s="3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2:V273"/>
  <sheetViews>
    <sheetView workbookViewId="0">
      <selection activeCell="A9" sqref="A9:D11"/>
    </sheetView>
  </sheetViews>
  <sheetFormatPr defaultColWidth="11.42578125" defaultRowHeight="12.6"/>
  <cols>
    <col min="1" max="1" width="11.28515625" customWidth="1"/>
    <col min="2" max="2" width="13" customWidth="1"/>
    <col min="3" max="3" width="13.42578125" customWidth="1"/>
    <col min="4" max="6" width="13.7109375" customWidth="1"/>
    <col min="7" max="7" width="12.42578125" customWidth="1"/>
    <col min="8" max="8" width="9.7109375" customWidth="1"/>
    <col min="9" max="10" width="7.140625" style="14" customWidth="1"/>
    <col min="11" max="12" width="12.28515625" style="14" customWidth="1"/>
    <col min="13" max="13" width="11.140625" style="7" customWidth="1"/>
    <col min="14" max="14" width="12.28515625" style="7" customWidth="1"/>
    <col min="15" max="15" width="16" customWidth="1"/>
    <col min="16" max="16" width="15" customWidth="1"/>
    <col min="17" max="17" width="14.7109375" customWidth="1"/>
    <col min="18" max="18" width="16.42578125" customWidth="1"/>
    <col min="19" max="19" width="13.5703125" customWidth="1"/>
    <col min="20" max="20" width="14.85546875" customWidth="1"/>
    <col min="21" max="21" width="13.5703125" customWidth="1"/>
  </cols>
  <sheetData>
    <row r="2" spans="1:22" ht="18">
      <c r="B2" s="3" t="s">
        <v>1682</v>
      </c>
      <c r="M2" s="16"/>
    </row>
    <row r="4" spans="1:22" s="5" customFormat="1" ht="69.75" customHeight="1">
      <c r="A4" s="2" t="s">
        <v>1683</v>
      </c>
      <c r="B4" s="2" t="s">
        <v>1684</v>
      </c>
      <c r="C4" s="2" t="s">
        <v>1685</v>
      </c>
      <c r="D4" s="2" t="s">
        <v>1686</v>
      </c>
      <c r="E4" s="2" t="s">
        <v>1687</v>
      </c>
      <c r="F4" s="2" t="s">
        <v>1688</v>
      </c>
      <c r="G4" s="2" t="s">
        <v>1689</v>
      </c>
      <c r="H4" s="2" t="s">
        <v>9</v>
      </c>
      <c r="I4" s="2" t="s">
        <v>10</v>
      </c>
      <c r="J4" s="2" t="s">
        <v>11</v>
      </c>
      <c r="K4" s="2" t="s">
        <v>1690</v>
      </c>
      <c r="L4" s="2" t="s">
        <v>1691</v>
      </c>
      <c r="M4" s="10" t="s">
        <v>1692</v>
      </c>
      <c r="N4" s="10" t="s">
        <v>1693</v>
      </c>
      <c r="O4" s="10" t="s">
        <v>1694</v>
      </c>
      <c r="P4" s="2" t="s">
        <v>1695</v>
      </c>
      <c r="Q4" s="2" t="s">
        <v>1696</v>
      </c>
      <c r="R4" s="2" t="s">
        <v>1697</v>
      </c>
      <c r="S4" s="2" t="s">
        <v>1698</v>
      </c>
      <c r="T4" s="2" t="s">
        <v>1699</v>
      </c>
      <c r="U4" s="2" t="s">
        <v>1700</v>
      </c>
      <c r="V4" s="2" t="s">
        <v>1701</v>
      </c>
    </row>
    <row r="5" spans="1:22">
      <c r="M5" s="38" t="s">
        <v>63</v>
      </c>
      <c r="N5" s="78" t="s">
        <v>63</v>
      </c>
    </row>
    <row r="6" spans="1:22">
      <c r="M6" s="38"/>
    </row>
    <row r="7" spans="1:22" ht="12.95">
      <c r="A7" s="19" t="s">
        <v>1702</v>
      </c>
      <c r="B7" s="38"/>
      <c r="C7" s="38"/>
      <c r="D7" s="38"/>
      <c r="M7" s="38"/>
    </row>
    <row r="8" spans="1:22">
      <c r="B8" s="38"/>
      <c r="C8" s="38"/>
      <c r="D8" s="38"/>
      <c r="M8" s="38"/>
    </row>
    <row r="9" spans="1:22" ht="47.25" customHeight="1">
      <c r="A9" s="20" t="s">
        <v>1703</v>
      </c>
      <c r="B9" s="20" t="s">
        <v>1704</v>
      </c>
      <c r="C9" s="20" t="s">
        <v>1705</v>
      </c>
      <c r="D9" s="20" t="s">
        <v>1706</v>
      </c>
      <c r="M9" s="38"/>
    </row>
    <row r="10" spans="1:22">
      <c r="M10" s="38"/>
    </row>
    <row r="11" spans="1:22">
      <c r="M11" s="38"/>
    </row>
    <row r="12" spans="1:22">
      <c r="M12" s="38"/>
    </row>
    <row r="13" spans="1:22">
      <c r="M13" s="38"/>
    </row>
    <row r="14" spans="1:22">
      <c r="M14" s="38"/>
    </row>
    <row r="15" spans="1:22">
      <c r="M15" s="38"/>
    </row>
    <row r="16" spans="1:22">
      <c r="M16" s="38"/>
    </row>
    <row r="17" spans="13:13">
      <c r="M17" s="38"/>
    </row>
    <row r="18" spans="13:13">
      <c r="M18" s="38"/>
    </row>
    <row r="19" spans="13:13">
      <c r="M19" s="38"/>
    </row>
    <row r="20" spans="13:13">
      <c r="M20" s="38"/>
    </row>
    <row r="21" spans="13:13">
      <c r="M21" s="38"/>
    </row>
    <row r="22" spans="13:13">
      <c r="M22" s="38"/>
    </row>
    <row r="23" spans="13:13">
      <c r="M23" s="38"/>
    </row>
    <row r="24" spans="13:13">
      <c r="M24" s="38"/>
    </row>
    <row r="25" spans="13:13">
      <c r="M25" s="38"/>
    </row>
    <row r="26" spans="13:13">
      <c r="M26" s="38"/>
    </row>
    <row r="27" spans="13:13">
      <c r="M27" s="38"/>
    </row>
    <row r="28" spans="13:13">
      <c r="M28" s="38"/>
    </row>
    <row r="29" spans="13:13">
      <c r="M29" s="38"/>
    </row>
    <row r="30" spans="13:13">
      <c r="M30" s="38"/>
    </row>
    <row r="31" spans="13:13">
      <c r="M31" s="38"/>
    </row>
    <row r="32" spans="13:13">
      <c r="M32" s="38"/>
    </row>
    <row r="33" spans="13:13">
      <c r="M33" s="38"/>
    </row>
    <row r="34" spans="13:13">
      <c r="M34" s="38"/>
    </row>
    <row r="35" spans="13:13">
      <c r="M35" s="38"/>
    </row>
    <row r="36" spans="13:13">
      <c r="M36" s="38"/>
    </row>
    <row r="37" spans="13:13">
      <c r="M37" s="38"/>
    </row>
    <row r="38" spans="13:13">
      <c r="M38" s="38"/>
    </row>
    <row r="39" spans="13:13">
      <c r="M39" s="38"/>
    </row>
    <row r="40" spans="13:13">
      <c r="M40" s="38"/>
    </row>
    <row r="41" spans="13:13">
      <c r="M41" s="38"/>
    </row>
    <row r="42" spans="13:13">
      <c r="M42" s="38"/>
    </row>
    <row r="43" spans="13:13">
      <c r="M43" s="38"/>
    </row>
    <row r="44" spans="13:13">
      <c r="M44" s="38"/>
    </row>
    <row r="45" spans="13:13">
      <c r="M45" s="38"/>
    </row>
    <row r="46" spans="13:13">
      <c r="M46" s="38"/>
    </row>
    <row r="47" spans="13:13">
      <c r="M47" s="38"/>
    </row>
    <row r="48" spans="13:13">
      <c r="M48" s="38"/>
    </row>
    <row r="49" spans="13:13">
      <c r="M49" s="38"/>
    </row>
    <row r="50" spans="13:13">
      <c r="M50" s="38"/>
    </row>
    <row r="51" spans="13:13">
      <c r="M51" s="38"/>
    </row>
    <row r="52" spans="13:13">
      <c r="M52" s="38"/>
    </row>
    <row r="53" spans="13:13">
      <c r="M53" s="38"/>
    </row>
    <row r="54" spans="13:13">
      <c r="M54" s="38"/>
    </row>
    <row r="55" spans="13:13">
      <c r="M55" s="38"/>
    </row>
    <row r="56" spans="13:13">
      <c r="M56" s="38"/>
    </row>
    <row r="57" spans="13:13">
      <c r="M57" s="38"/>
    </row>
    <row r="58" spans="13:13">
      <c r="M58" s="38"/>
    </row>
    <row r="59" spans="13:13">
      <c r="M59" s="38"/>
    </row>
    <row r="60" spans="13:13">
      <c r="M60" s="38"/>
    </row>
    <row r="61" spans="13:13">
      <c r="M61" s="38"/>
    </row>
    <row r="62" spans="13:13">
      <c r="M62" s="38"/>
    </row>
    <row r="63" spans="13:13">
      <c r="M63" s="38"/>
    </row>
    <row r="64" spans="13:13">
      <c r="M64" s="38"/>
    </row>
    <row r="65" spans="13:13">
      <c r="M65" s="38"/>
    </row>
    <row r="66" spans="13:13">
      <c r="M66" s="38"/>
    </row>
    <row r="67" spans="13:13">
      <c r="M67" s="38"/>
    </row>
    <row r="68" spans="13:13">
      <c r="M68" s="38"/>
    </row>
    <row r="69" spans="13:13">
      <c r="M69" s="38"/>
    </row>
    <row r="70" spans="13:13">
      <c r="M70" s="38"/>
    </row>
    <row r="71" spans="13:13">
      <c r="M71" s="38"/>
    </row>
    <row r="72" spans="13:13">
      <c r="M72" s="38"/>
    </row>
    <row r="73" spans="13:13">
      <c r="M73" s="38"/>
    </row>
    <row r="74" spans="13:13">
      <c r="M74" s="38"/>
    </row>
    <row r="75" spans="13:13">
      <c r="M75" s="38"/>
    </row>
    <row r="76" spans="13:13">
      <c r="M76" s="38"/>
    </row>
    <row r="77" spans="13:13">
      <c r="M77" s="38"/>
    </row>
    <row r="78" spans="13:13">
      <c r="M78" s="38"/>
    </row>
    <row r="79" spans="13:13">
      <c r="M79" s="38"/>
    </row>
    <row r="80" spans="13:13">
      <c r="M80" s="38"/>
    </row>
    <row r="81" spans="13:13">
      <c r="M81" s="38"/>
    </row>
    <row r="82" spans="13:13">
      <c r="M82" s="38"/>
    </row>
    <row r="83" spans="13:13">
      <c r="M83" s="38"/>
    </row>
    <row r="84" spans="13:13">
      <c r="M84" s="38"/>
    </row>
    <row r="85" spans="13:13">
      <c r="M85" s="38"/>
    </row>
    <row r="86" spans="13:13">
      <c r="M86" s="38"/>
    </row>
    <row r="87" spans="13:13">
      <c r="M87" s="38"/>
    </row>
    <row r="88" spans="13:13">
      <c r="M88" s="38"/>
    </row>
    <row r="89" spans="13:13">
      <c r="M89" s="38"/>
    </row>
    <row r="90" spans="13:13">
      <c r="M90" s="38"/>
    </row>
    <row r="91" spans="13:13">
      <c r="M91" s="38"/>
    </row>
    <row r="92" spans="13:13">
      <c r="M92" s="38"/>
    </row>
    <row r="93" spans="13:13">
      <c r="M93" s="38"/>
    </row>
    <row r="94" spans="13:13">
      <c r="M94" s="38"/>
    </row>
    <row r="95" spans="13:13">
      <c r="M95" s="38"/>
    </row>
    <row r="96" spans="13:13">
      <c r="M96" s="38"/>
    </row>
    <row r="97" spans="13:13">
      <c r="M97" s="38"/>
    </row>
    <row r="98" spans="13:13">
      <c r="M98" s="38"/>
    </row>
    <row r="99" spans="13:13">
      <c r="M99" s="38"/>
    </row>
    <row r="100" spans="13:13">
      <c r="M100" s="38"/>
    </row>
    <row r="101" spans="13:13">
      <c r="M101" s="38"/>
    </row>
    <row r="102" spans="13:13">
      <c r="M102" s="38"/>
    </row>
    <row r="103" spans="13:13">
      <c r="M103" s="38"/>
    </row>
    <row r="104" spans="13:13">
      <c r="M104" s="38"/>
    </row>
    <row r="105" spans="13:13">
      <c r="M105" s="38"/>
    </row>
    <row r="106" spans="13:13">
      <c r="M106" s="38"/>
    </row>
    <row r="107" spans="13:13">
      <c r="M107" s="38"/>
    </row>
    <row r="108" spans="13:13">
      <c r="M108" s="38"/>
    </row>
    <row r="109" spans="13:13">
      <c r="M109" s="38"/>
    </row>
    <row r="110" spans="13:13">
      <c r="M110" s="38"/>
    </row>
    <row r="111" spans="13:13">
      <c r="M111" s="38"/>
    </row>
    <row r="112" spans="13:13">
      <c r="M112" s="38"/>
    </row>
    <row r="113" spans="13:13">
      <c r="M113" s="38"/>
    </row>
    <row r="114" spans="13:13">
      <c r="M114" s="38"/>
    </row>
    <row r="115" spans="13:13">
      <c r="M115" s="38"/>
    </row>
    <row r="116" spans="13:13">
      <c r="M116" s="38"/>
    </row>
    <row r="117" spans="13:13">
      <c r="M117" s="38"/>
    </row>
    <row r="118" spans="13:13">
      <c r="M118" s="38"/>
    </row>
    <row r="119" spans="13:13">
      <c r="M119" s="38"/>
    </row>
    <row r="120" spans="13:13">
      <c r="M120" s="38"/>
    </row>
    <row r="121" spans="13:13">
      <c r="M121" s="38"/>
    </row>
    <row r="122" spans="13:13">
      <c r="M122" s="38"/>
    </row>
    <row r="123" spans="13:13">
      <c r="M123" s="38"/>
    </row>
    <row r="124" spans="13:13">
      <c r="M124" s="38"/>
    </row>
    <row r="125" spans="13:13">
      <c r="M125" s="38"/>
    </row>
    <row r="126" spans="13:13">
      <c r="M126" s="38"/>
    </row>
    <row r="127" spans="13:13">
      <c r="M127" s="38"/>
    </row>
    <row r="128" spans="13:13">
      <c r="M128" s="38"/>
    </row>
    <row r="129" spans="13:13">
      <c r="M129" s="38"/>
    </row>
    <row r="130" spans="13:13">
      <c r="M130" s="38"/>
    </row>
    <row r="131" spans="13:13">
      <c r="M131" s="38"/>
    </row>
    <row r="132" spans="13:13">
      <c r="M132" s="38"/>
    </row>
    <row r="133" spans="13:13">
      <c r="M133" s="38"/>
    </row>
    <row r="134" spans="13:13">
      <c r="M134" s="38"/>
    </row>
    <row r="135" spans="13:13">
      <c r="M135" s="38"/>
    </row>
    <row r="136" spans="13:13">
      <c r="M136" s="38"/>
    </row>
    <row r="137" spans="13:13">
      <c r="M137" s="38"/>
    </row>
    <row r="138" spans="13:13">
      <c r="M138" s="38"/>
    </row>
    <row r="139" spans="13:13">
      <c r="M139" s="38"/>
    </row>
    <row r="140" spans="13:13">
      <c r="M140" s="38"/>
    </row>
    <row r="141" spans="13:13">
      <c r="M141" s="38"/>
    </row>
    <row r="142" spans="13:13">
      <c r="M142" s="38"/>
    </row>
    <row r="143" spans="13:13">
      <c r="M143" s="38"/>
    </row>
    <row r="144" spans="13:13">
      <c r="M144" s="38"/>
    </row>
    <row r="145" spans="13:13">
      <c r="M145" s="38"/>
    </row>
    <row r="146" spans="13:13">
      <c r="M146" s="38"/>
    </row>
    <row r="147" spans="13:13">
      <c r="M147" s="38"/>
    </row>
    <row r="148" spans="13:13">
      <c r="M148" s="38"/>
    </row>
    <row r="149" spans="13:13">
      <c r="M149" s="38"/>
    </row>
    <row r="150" spans="13:13">
      <c r="M150" s="38"/>
    </row>
    <row r="151" spans="13:13">
      <c r="M151" s="38"/>
    </row>
    <row r="152" spans="13:13">
      <c r="M152" s="38"/>
    </row>
    <row r="153" spans="13:13">
      <c r="M153" s="38"/>
    </row>
    <row r="154" spans="13:13">
      <c r="M154" s="38"/>
    </row>
    <row r="155" spans="13:13">
      <c r="M155" s="38"/>
    </row>
    <row r="156" spans="13:13">
      <c r="M156" s="38"/>
    </row>
    <row r="157" spans="13:13">
      <c r="M157" s="38"/>
    </row>
    <row r="158" spans="13:13">
      <c r="M158" s="38"/>
    </row>
    <row r="159" spans="13:13">
      <c r="M159" s="38"/>
    </row>
    <row r="160" spans="13:13">
      <c r="M160" s="38"/>
    </row>
    <row r="161" spans="13:13">
      <c r="M161" s="38"/>
    </row>
    <row r="162" spans="13:13">
      <c r="M162" s="38"/>
    </row>
    <row r="163" spans="13:13">
      <c r="M163" s="38"/>
    </row>
    <row r="164" spans="13:13">
      <c r="M164" s="38"/>
    </row>
    <row r="165" spans="13:13">
      <c r="M165" s="38"/>
    </row>
    <row r="166" spans="13:13">
      <c r="M166" s="38"/>
    </row>
    <row r="167" spans="13:13">
      <c r="M167" s="38"/>
    </row>
    <row r="168" spans="13:13">
      <c r="M168" s="38"/>
    </row>
    <row r="169" spans="13:13">
      <c r="M169" s="38"/>
    </row>
    <row r="170" spans="13:13">
      <c r="M170" s="38"/>
    </row>
    <row r="171" spans="13:13">
      <c r="M171" s="38"/>
    </row>
    <row r="172" spans="13:13">
      <c r="M172" s="38"/>
    </row>
    <row r="173" spans="13:13">
      <c r="M173" s="38"/>
    </row>
    <row r="174" spans="13:13">
      <c r="M174" s="38"/>
    </row>
    <row r="175" spans="13:13">
      <c r="M175" s="38"/>
    </row>
    <row r="176" spans="13:13">
      <c r="M176" s="38"/>
    </row>
    <row r="177" spans="13:13">
      <c r="M177" s="38"/>
    </row>
    <row r="178" spans="13:13">
      <c r="M178" s="38"/>
    </row>
    <row r="179" spans="13:13">
      <c r="M179" s="38"/>
    </row>
    <row r="180" spans="13:13">
      <c r="M180" s="38"/>
    </row>
    <row r="181" spans="13:13">
      <c r="M181" s="38"/>
    </row>
    <row r="182" spans="13:13">
      <c r="M182" s="38"/>
    </row>
    <row r="183" spans="13:13">
      <c r="M183" s="38"/>
    </row>
    <row r="184" spans="13:13">
      <c r="M184" s="38"/>
    </row>
    <row r="185" spans="13:13">
      <c r="M185" s="38"/>
    </row>
    <row r="186" spans="13:13">
      <c r="M186" s="38"/>
    </row>
    <row r="187" spans="13:13">
      <c r="M187" s="38"/>
    </row>
    <row r="188" spans="13:13">
      <c r="M188" s="38"/>
    </row>
    <row r="189" spans="13:13">
      <c r="M189" s="38"/>
    </row>
    <row r="190" spans="13:13">
      <c r="M190" s="38"/>
    </row>
    <row r="191" spans="13:13">
      <c r="M191" s="38"/>
    </row>
    <row r="192" spans="13:13">
      <c r="M192" s="38"/>
    </row>
    <row r="193" spans="13:13">
      <c r="M193" s="38"/>
    </row>
    <row r="194" spans="13:13">
      <c r="M194" s="38"/>
    </row>
    <row r="195" spans="13:13">
      <c r="M195" s="38"/>
    </row>
    <row r="196" spans="13:13">
      <c r="M196" s="38"/>
    </row>
    <row r="197" spans="13:13">
      <c r="M197" s="38"/>
    </row>
    <row r="198" spans="13:13">
      <c r="M198" s="38"/>
    </row>
    <row r="199" spans="13:13">
      <c r="M199" s="38"/>
    </row>
    <row r="200" spans="13:13">
      <c r="M200" s="38"/>
    </row>
    <row r="201" spans="13:13">
      <c r="M201" s="38"/>
    </row>
    <row r="202" spans="13:13">
      <c r="M202" s="38"/>
    </row>
    <row r="203" spans="13:13">
      <c r="M203" s="38"/>
    </row>
    <row r="204" spans="13:13">
      <c r="M204" s="38"/>
    </row>
    <row r="205" spans="13:13">
      <c r="M205" s="38"/>
    </row>
    <row r="206" spans="13:13">
      <c r="M206" s="38"/>
    </row>
    <row r="207" spans="13:13">
      <c r="M207" s="38"/>
    </row>
    <row r="208" spans="13:13">
      <c r="M208" s="38"/>
    </row>
    <row r="209" spans="13:13">
      <c r="M209" s="38"/>
    </row>
    <row r="210" spans="13:13">
      <c r="M210" s="38"/>
    </row>
    <row r="211" spans="13:13">
      <c r="M211" s="38"/>
    </row>
    <row r="212" spans="13:13">
      <c r="M212" s="38"/>
    </row>
    <row r="213" spans="13:13">
      <c r="M213" s="38"/>
    </row>
    <row r="214" spans="13:13">
      <c r="M214" s="38"/>
    </row>
    <row r="215" spans="13:13">
      <c r="M215" s="38"/>
    </row>
    <row r="216" spans="13:13">
      <c r="M216" s="38"/>
    </row>
    <row r="217" spans="13:13">
      <c r="M217" s="38"/>
    </row>
    <row r="218" spans="13:13">
      <c r="M218" s="38"/>
    </row>
    <row r="219" spans="13:13">
      <c r="M219" s="38"/>
    </row>
    <row r="220" spans="13:13">
      <c r="M220" s="38"/>
    </row>
    <row r="221" spans="13:13">
      <c r="M221" s="38"/>
    </row>
    <row r="222" spans="13:13">
      <c r="M222" s="38"/>
    </row>
    <row r="223" spans="13:13">
      <c r="M223" s="38"/>
    </row>
    <row r="224" spans="13:13">
      <c r="M224" s="38"/>
    </row>
    <row r="225" spans="13:13">
      <c r="M225" s="38"/>
    </row>
    <row r="226" spans="13:13">
      <c r="M226" s="38"/>
    </row>
    <row r="227" spans="13:13">
      <c r="M227" s="38"/>
    </row>
    <row r="228" spans="13:13">
      <c r="M228" s="38"/>
    </row>
    <row r="229" spans="13:13">
      <c r="M229" s="38"/>
    </row>
    <row r="230" spans="13:13">
      <c r="M230" s="38"/>
    </row>
    <row r="231" spans="13:13">
      <c r="M231" s="38"/>
    </row>
    <row r="232" spans="13:13">
      <c r="M232" s="38"/>
    </row>
    <row r="233" spans="13:13">
      <c r="M233" s="38"/>
    </row>
    <row r="234" spans="13:13">
      <c r="M234" s="38"/>
    </row>
    <row r="235" spans="13:13">
      <c r="M235" s="38"/>
    </row>
    <row r="236" spans="13:13">
      <c r="M236" s="38"/>
    </row>
    <row r="237" spans="13:13">
      <c r="M237" s="38"/>
    </row>
    <row r="238" spans="13:13">
      <c r="M238" s="38"/>
    </row>
    <row r="239" spans="13:13">
      <c r="M239" s="38"/>
    </row>
    <row r="240" spans="13:13">
      <c r="M240" s="38"/>
    </row>
    <row r="241" spans="13:13">
      <c r="M241" s="38"/>
    </row>
    <row r="242" spans="13:13">
      <c r="M242" s="38"/>
    </row>
    <row r="243" spans="13:13">
      <c r="M243" s="38"/>
    </row>
    <row r="244" spans="13:13">
      <c r="M244" s="38"/>
    </row>
    <row r="245" spans="13:13">
      <c r="M245" s="38"/>
    </row>
    <row r="246" spans="13:13">
      <c r="M246" s="38"/>
    </row>
    <row r="247" spans="13:13">
      <c r="M247" s="38"/>
    </row>
    <row r="248" spans="13:13">
      <c r="M248" s="38"/>
    </row>
    <row r="249" spans="13:13">
      <c r="M249" s="38"/>
    </row>
    <row r="250" spans="13:13">
      <c r="M250" s="38"/>
    </row>
    <row r="251" spans="13:13">
      <c r="M251" s="38"/>
    </row>
    <row r="252" spans="13:13">
      <c r="M252" s="38"/>
    </row>
    <row r="253" spans="13:13">
      <c r="M253" s="38"/>
    </row>
    <row r="254" spans="13:13">
      <c r="M254" s="38"/>
    </row>
    <row r="255" spans="13:13">
      <c r="M255" s="38"/>
    </row>
    <row r="256" spans="13:13">
      <c r="M256" s="38"/>
    </row>
    <row r="257" spans="13:13">
      <c r="M257" s="38"/>
    </row>
    <row r="258" spans="13:13">
      <c r="M258" s="38"/>
    </row>
    <row r="259" spans="13:13">
      <c r="M259" s="38"/>
    </row>
    <row r="260" spans="13:13">
      <c r="M260" s="38"/>
    </row>
    <row r="261" spans="13:13">
      <c r="M261" s="38"/>
    </row>
    <row r="262" spans="13:13">
      <c r="M262" s="38"/>
    </row>
    <row r="263" spans="13:13">
      <c r="M263" s="38"/>
    </row>
    <row r="264" spans="13:13">
      <c r="M264" s="38"/>
    </row>
    <row r="265" spans="13:13">
      <c r="M265" s="38"/>
    </row>
    <row r="266" spans="13:13">
      <c r="M266" s="38"/>
    </row>
    <row r="267" spans="13:13">
      <c r="M267" s="38"/>
    </row>
    <row r="268" spans="13:13">
      <c r="M268" s="38"/>
    </row>
    <row r="269" spans="13:13">
      <c r="M269" s="38"/>
    </row>
    <row r="270" spans="13:13">
      <c r="M270" s="38"/>
    </row>
    <row r="271" spans="13:13">
      <c r="M271" s="38"/>
    </row>
    <row r="272" spans="13:13">
      <c r="M272" s="38"/>
    </row>
    <row r="273" spans="13:13">
      <c r="M273" s="3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2:N7"/>
  <sheetViews>
    <sheetView workbookViewId="0">
      <selection activeCell="I5" sqref="I5"/>
    </sheetView>
  </sheetViews>
  <sheetFormatPr defaultColWidth="11.42578125" defaultRowHeight="12.6"/>
  <cols>
    <col min="3" max="3" width="14.85546875" customWidth="1"/>
    <col min="13" max="13" width="14.140625" customWidth="1"/>
  </cols>
  <sheetData>
    <row r="2" spans="1:14" ht="17.45">
      <c r="B2" s="3" t="s">
        <v>1707</v>
      </c>
      <c r="G2" s="12"/>
      <c r="K2" s="14"/>
      <c r="L2" s="14"/>
    </row>
    <row r="3" spans="1:14">
      <c r="K3" s="14"/>
      <c r="L3" s="14"/>
    </row>
    <row r="4" spans="1:14" ht="51.95">
      <c r="A4" s="2" t="s">
        <v>1708</v>
      </c>
      <c r="B4" s="2" t="s">
        <v>2</v>
      </c>
      <c r="C4" s="2" t="s">
        <v>1709</v>
      </c>
      <c r="D4" s="2" t="s">
        <v>59</v>
      </c>
      <c r="E4" s="2" t="s">
        <v>1710</v>
      </c>
      <c r="F4" s="2" t="s">
        <v>67</v>
      </c>
      <c r="G4" s="2" t="s">
        <v>1711</v>
      </c>
      <c r="H4" s="2" t="s">
        <v>1712</v>
      </c>
      <c r="I4" s="2" t="s">
        <v>70</v>
      </c>
      <c r="J4" s="2" t="s">
        <v>9</v>
      </c>
      <c r="K4" s="2" t="s">
        <v>10</v>
      </c>
      <c r="L4" s="2" t="s">
        <v>11</v>
      </c>
      <c r="M4" s="2" t="s">
        <v>1713</v>
      </c>
      <c r="N4" s="2" t="s">
        <v>1714</v>
      </c>
    </row>
    <row r="5" spans="1:14">
      <c r="K5" s="47" t="s">
        <v>63</v>
      </c>
      <c r="L5" s="47" t="s">
        <v>63</v>
      </c>
    </row>
    <row r="6" spans="1:14">
      <c r="K6" s="14"/>
      <c r="L6" s="14"/>
    </row>
    <row r="7" spans="1:14">
      <c r="K7" s="14"/>
      <c r="L7" s="1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2:L7"/>
  <sheetViews>
    <sheetView workbookViewId="0">
      <selection activeCell="L6" sqref="L6"/>
    </sheetView>
  </sheetViews>
  <sheetFormatPr defaultColWidth="11.42578125" defaultRowHeight="12.6"/>
  <cols>
    <col min="1" max="1" width="15.85546875" customWidth="1"/>
    <col min="3" max="3" width="14.85546875" customWidth="1"/>
    <col min="13" max="13" width="14.140625" customWidth="1"/>
  </cols>
  <sheetData>
    <row r="2" spans="1:12" ht="17.45">
      <c r="B2" s="3" t="s">
        <v>1715</v>
      </c>
      <c r="G2" s="12"/>
      <c r="K2" s="14"/>
      <c r="L2" s="14"/>
    </row>
    <row r="3" spans="1:12">
      <c r="K3" s="14"/>
      <c r="L3" s="14"/>
    </row>
    <row r="4" spans="1:12" ht="26.1">
      <c r="A4" s="2" t="s">
        <v>65</v>
      </c>
      <c r="B4" s="2" t="s">
        <v>59</v>
      </c>
      <c r="C4" s="2" t="s">
        <v>1710</v>
      </c>
      <c r="D4" s="2" t="s">
        <v>67</v>
      </c>
      <c r="E4" s="2" t="s">
        <v>1711</v>
      </c>
      <c r="F4" s="2" t="s">
        <v>1712</v>
      </c>
      <c r="G4" s="2" t="s">
        <v>70</v>
      </c>
      <c r="H4" s="2" t="s">
        <v>9</v>
      </c>
      <c r="I4" s="2" t="s">
        <v>10</v>
      </c>
      <c r="J4" s="2" t="s">
        <v>11</v>
      </c>
      <c r="K4" s="2" t="s">
        <v>1716</v>
      </c>
      <c r="L4" s="2" t="s">
        <v>1717</v>
      </c>
    </row>
    <row r="5" spans="1:12">
      <c r="K5" s="47" t="s">
        <v>63</v>
      </c>
      <c r="L5" s="47" t="s">
        <v>63</v>
      </c>
    </row>
    <row r="6" spans="1:12">
      <c r="K6" s="14"/>
      <c r="L6" s="14"/>
    </row>
    <row r="7" spans="1:12">
      <c r="K7" s="14"/>
      <c r="L7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40"/>
  <sheetViews>
    <sheetView topLeftCell="H1" zoomScale="130" zoomScaleNormal="130" workbookViewId="0">
      <selection activeCell="A4" sqref="A4:N4"/>
    </sheetView>
  </sheetViews>
  <sheetFormatPr defaultColWidth="11.42578125" defaultRowHeight="12.6"/>
  <cols>
    <col min="1" max="1" width="10" customWidth="1"/>
    <col min="2" max="2" width="10.42578125" customWidth="1"/>
    <col min="3" max="3" width="15.42578125" customWidth="1"/>
    <col min="4" max="4" width="5.42578125" customWidth="1"/>
    <col min="5" max="9" width="13.85546875" customWidth="1"/>
    <col min="10" max="10" width="24.7109375" customWidth="1"/>
    <col min="11" max="11" width="9.28515625" style="15" customWidth="1"/>
    <col min="12" max="12" width="9.5703125" customWidth="1"/>
    <col min="13" max="13" width="15.140625" customWidth="1"/>
    <col min="14" max="14" width="20.5703125" customWidth="1"/>
    <col min="15" max="15" width="29.28515625" bestFit="1" customWidth="1"/>
  </cols>
  <sheetData>
    <row r="1" spans="1:14" ht="17.45">
      <c r="C1" s="3" t="s">
        <v>57</v>
      </c>
      <c r="K1"/>
    </row>
    <row r="2" spans="1:14">
      <c r="K2"/>
    </row>
    <row r="3" spans="1:14" ht="76.5" customHeight="1">
      <c r="A3" s="2" t="s">
        <v>1</v>
      </c>
      <c r="B3" s="2" t="s">
        <v>58</v>
      </c>
      <c r="C3" s="2" t="s">
        <v>3</v>
      </c>
      <c r="D3" s="2" t="s">
        <v>59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10" t="s">
        <v>60</v>
      </c>
      <c r="N3" s="10" t="s">
        <v>61</v>
      </c>
    </row>
    <row r="4" spans="1:14" ht="14.25" customHeight="1">
      <c r="A4">
        <v>1308</v>
      </c>
      <c r="B4">
        <v>31</v>
      </c>
      <c r="I4" s="38" t="s">
        <v>62</v>
      </c>
      <c r="K4" s="77"/>
      <c r="M4" s="49">
        <v>250000000</v>
      </c>
      <c r="N4" s="49">
        <v>6250000</v>
      </c>
    </row>
    <row r="5" spans="1:14" ht="14.25" customHeight="1">
      <c r="K5" s="77"/>
    </row>
    <row r="6" spans="1:14" ht="14.25" customHeight="1">
      <c r="K6" s="77"/>
    </row>
    <row r="7" spans="1:14">
      <c r="K7" s="77"/>
    </row>
    <row r="8" spans="1:14">
      <c r="K8" s="77" t="s">
        <v>63</v>
      </c>
    </row>
    <row r="9" spans="1:14">
      <c r="K9" s="77" t="s">
        <v>63</v>
      </c>
    </row>
    <row r="10" spans="1:14">
      <c r="K10" s="77" t="s">
        <v>63</v>
      </c>
    </row>
    <row r="11" spans="1:14">
      <c r="K11" s="77" t="s">
        <v>63</v>
      </c>
    </row>
    <row r="12" spans="1:14">
      <c r="K12" s="77" t="s">
        <v>63</v>
      </c>
    </row>
    <row r="13" spans="1:14">
      <c r="K13" s="77" t="s">
        <v>63</v>
      </c>
    </row>
    <row r="14" spans="1:14">
      <c r="K14" s="77" t="s">
        <v>63</v>
      </c>
    </row>
    <row r="15" spans="1:14">
      <c r="K15" s="77" t="s">
        <v>63</v>
      </c>
    </row>
    <row r="16" spans="1:14">
      <c r="K16" s="77" t="s">
        <v>63</v>
      </c>
    </row>
    <row r="17" spans="11:11">
      <c r="K17" s="77" t="s">
        <v>63</v>
      </c>
    </row>
    <row r="18" spans="11:11">
      <c r="K18" s="77" t="s">
        <v>63</v>
      </c>
    </row>
    <row r="19" spans="11:11">
      <c r="K19" s="77" t="s">
        <v>63</v>
      </c>
    </row>
    <row r="20" spans="11:11">
      <c r="K20" s="77" t="s">
        <v>63</v>
      </c>
    </row>
    <row r="21" spans="11:11">
      <c r="K21" s="77" t="s">
        <v>63</v>
      </c>
    </row>
    <row r="22" spans="11:11">
      <c r="K22" s="77" t="s">
        <v>63</v>
      </c>
    </row>
    <row r="23" spans="11:11">
      <c r="K23" s="77" t="s">
        <v>63</v>
      </c>
    </row>
    <row r="24" spans="11:11">
      <c r="K24" s="77" t="s">
        <v>63</v>
      </c>
    </row>
    <row r="25" spans="11:11">
      <c r="K25" s="77" t="s">
        <v>63</v>
      </c>
    </row>
    <row r="26" spans="11:11">
      <c r="K26" s="77" t="s">
        <v>63</v>
      </c>
    </row>
    <row r="27" spans="11:11">
      <c r="K27" s="77" t="s">
        <v>63</v>
      </c>
    </row>
    <row r="28" spans="11:11">
      <c r="K28" s="77" t="s">
        <v>63</v>
      </c>
    </row>
    <row r="29" spans="11:11">
      <c r="K29" s="77" t="s">
        <v>63</v>
      </c>
    </row>
    <row r="30" spans="11:11">
      <c r="K30" s="77" t="s">
        <v>63</v>
      </c>
    </row>
    <row r="31" spans="11:11">
      <c r="K31" s="77" t="s">
        <v>63</v>
      </c>
    </row>
    <row r="32" spans="11:11">
      <c r="K32" s="77" t="s">
        <v>63</v>
      </c>
    </row>
    <row r="33" spans="11:11">
      <c r="K33" s="77" t="s">
        <v>63</v>
      </c>
    </row>
    <row r="34" spans="11:11">
      <c r="K34" s="77" t="s">
        <v>63</v>
      </c>
    </row>
    <row r="35" spans="11:11">
      <c r="K35" s="77" t="s">
        <v>63</v>
      </c>
    </row>
    <row r="36" spans="11:11">
      <c r="K36" s="77" t="s">
        <v>63</v>
      </c>
    </row>
    <row r="37" spans="11:11">
      <c r="K37" s="77" t="s">
        <v>63</v>
      </c>
    </row>
    <row r="38" spans="11:11">
      <c r="K38" s="77" t="s">
        <v>63</v>
      </c>
    </row>
    <row r="39" spans="11:11">
      <c r="K39" s="77" t="s">
        <v>63</v>
      </c>
    </row>
    <row r="40" spans="11:11">
      <c r="K40" s="77" t="s">
        <v>63</v>
      </c>
    </row>
  </sheetData>
  <phoneticPr fontId="0" type="noConversion"/>
  <pageMargins left="0.75" right="0.75" top="1" bottom="1" header="0" footer="0"/>
  <pageSetup paperSize="9" orientation="portrait" horizontalDpi="120" verticalDpi="144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M12"/>
  <sheetViews>
    <sheetView topLeftCell="C1" workbookViewId="0">
      <selection activeCell="M1" sqref="M1:M1048576"/>
    </sheetView>
  </sheetViews>
  <sheetFormatPr defaultColWidth="11.42578125" defaultRowHeight="12.6"/>
  <cols>
    <col min="3" max="3" width="13.140625" customWidth="1"/>
  </cols>
  <sheetData>
    <row r="1" spans="1:13">
      <c r="K1" s="14"/>
      <c r="L1" s="14"/>
    </row>
    <row r="2" spans="1:13" ht="17.45">
      <c r="B2" s="3" t="s">
        <v>1718</v>
      </c>
      <c r="G2" s="12"/>
      <c r="K2" s="14"/>
      <c r="L2" s="14"/>
    </row>
    <row r="3" spans="1:13">
      <c r="K3" s="14"/>
      <c r="L3" s="14"/>
    </row>
    <row r="4" spans="1:13">
      <c r="K4" s="14"/>
      <c r="L4" s="14"/>
    </row>
    <row r="5" spans="1:13" ht="46.5" customHeight="1">
      <c r="A5" s="2" t="s">
        <v>1719</v>
      </c>
      <c r="B5" s="2" t="s">
        <v>2</v>
      </c>
      <c r="C5" s="2" t="s">
        <v>1720</v>
      </c>
      <c r="D5" s="2" t="s">
        <v>59</v>
      </c>
      <c r="E5" s="2" t="s">
        <v>1710</v>
      </c>
      <c r="F5" s="2" t="s">
        <v>67</v>
      </c>
      <c r="G5" s="2" t="s">
        <v>1711</v>
      </c>
      <c r="H5" s="2" t="s">
        <v>1712</v>
      </c>
      <c r="I5" s="2" t="s">
        <v>70</v>
      </c>
      <c r="J5" s="2" t="s">
        <v>9</v>
      </c>
      <c r="K5" s="2" t="s">
        <v>10</v>
      </c>
      <c r="L5" s="2" t="s">
        <v>11</v>
      </c>
      <c r="M5" s="2" t="s">
        <v>1721</v>
      </c>
    </row>
    <row r="6" spans="1:13">
      <c r="K6" s="47" t="s">
        <v>63</v>
      </c>
      <c r="L6" s="47" t="s">
        <v>63</v>
      </c>
    </row>
    <row r="7" spans="1:13">
      <c r="K7" s="14"/>
      <c r="L7" s="14"/>
    </row>
    <row r="8" spans="1:13">
      <c r="K8" s="14"/>
      <c r="L8" s="14"/>
    </row>
    <row r="9" spans="1:13">
      <c r="K9" s="14"/>
      <c r="L9" s="14"/>
    </row>
    <row r="10" spans="1:13">
      <c r="K10" s="14"/>
      <c r="L10" s="14"/>
    </row>
    <row r="11" spans="1:13">
      <c r="K11" s="14"/>
      <c r="L11" s="14"/>
    </row>
    <row r="12" spans="1:13">
      <c r="K12" s="14"/>
      <c r="L12" s="1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2:I5"/>
  <sheetViews>
    <sheetView workbookViewId="0">
      <selection activeCell="F13" sqref="F13"/>
    </sheetView>
  </sheetViews>
  <sheetFormatPr defaultColWidth="11.42578125" defaultRowHeight="12.6"/>
  <cols>
    <col min="2" max="2" width="13" customWidth="1"/>
  </cols>
  <sheetData>
    <row r="2" spans="1:9" ht="17.45">
      <c r="B2" s="3" t="s">
        <v>1722</v>
      </c>
      <c r="G2" s="12"/>
    </row>
    <row r="5" spans="1:9" ht="65.099999999999994">
      <c r="A5" s="2" t="s">
        <v>2</v>
      </c>
      <c r="B5" s="2" t="s">
        <v>1720</v>
      </c>
      <c r="C5" s="2" t="s">
        <v>1710</v>
      </c>
      <c r="D5" s="2" t="s">
        <v>67</v>
      </c>
      <c r="E5" s="2" t="s">
        <v>1711</v>
      </c>
      <c r="F5" s="2" t="s">
        <v>1712</v>
      </c>
      <c r="G5" s="2" t="s">
        <v>1723</v>
      </c>
      <c r="H5" s="2" t="s">
        <v>1724</v>
      </c>
      <c r="I5" s="2" t="s">
        <v>1725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AQ5"/>
  <sheetViews>
    <sheetView topLeftCell="A2" workbookViewId="0">
      <selection activeCell="A3" sqref="A3"/>
    </sheetView>
  </sheetViews>
  <sheetFormatPr defaultColWidth="11.42578125" defaultRowHeight="12.6"/>
  <cols>
    <col min="3" max="3" width="13.140625" customWidth="1"/>
    <col min="9" max="9" width="12.5703125" customWidth="1"/>
    <col min="13" max="13" width="12.140625" customWidth="1"/>
    <col min="16" max="16" width="13.28515625" customWidth="1"/>
    <col min="22" max="24" width="13" customWidth="1"/>
  </cols>
  <sheetData>
    <row r="1" spans="1:43">
      <c r="B1" s="38"/>
      <c r="H1" s="7"/>
      <c r="I1" s="7"/>
    </row>
    <row r="2" spans="1:43" ht="18.600000000000001" thickBot="1">
      <c r="B2" s="3" t="s">
        <v>1726</v>
      </c>
      <c r="H2" s="16"/>
      <c r="I2" s="7"/>
    </row>
    <row r="3" spans="1:43" ht="13.5" thickBot="1">
      <c r="B3" s="38"/>
      <c r="H3" s="7"/>
      <c r="I3" s="7"/>
      <c r="AB3" s="93" t="s">
        <v>1727</v>
      </c>
      <c r="AC3" s="94"/>
      <c r="AD3" s="94"/>
      <c r="AE3" s="94"/>
      <c r="AF3" s="94"/>
      <c r="AG3" s="94"/>
      <c r="AH3" s="94"/>
      <c r="AI3" s="95"/>
      <c r="AJ3" s="96" t="s">
        <v>1728</v>
      </c>
      <c r="AK3" s="97"/>
      <c r="AL3" s="97"/>
      <c r="AM3" s="97"/>
      <c r="AN3" s="97"/>
      <c r="AO3" s="97"/>
      <c r="AP3" s="97"/>
      <c r="AQ3" s="98"/>
    </row>
    <row r="4" spans="1:43" ht="51.95">
      <c r="A4" s="2" t="s">
        <v>1729</v>
      </c>
      <c r="B4" s="2" t="s">
        <v>1730</v>
      </c>
      <c r="C4" s="2" t="s">
        <v>1731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10" t="s">
        <v>1732</v>
      </c>
      <c r="J4" s="10" t="s">
        <v>1733</v>
      </c>
      <c r="K4" s="10" t="s">
        <v>1734</v>
      </c>
      <c r="L4" s="2" t="s">
        <v>1735</v>
      </c>
      <c r="M4" s="2" t="s">
        <v>1736</v>
      </c>
      <c r="N4" s="2" t="s">
        <v>1737</v>
      </c>
      <c r="O4" s="2" t="s">
        <v>1738</v>
      </c>
      <c r="P4" s="2" t="s">
        <v>1739</v>
      </c>
      <c r="Q4" s="2" t="s">
        <v>1740</v>
      </c>
      <c r="R4" s="2" t="s">
        <v>1741</v>
      </c>
      <c r="S4" s="2" t="s">
        <v>1742</v>
      </c>
      <c r="T4" s="2" t="s">
        <v>7</v>
      </c>
      <c r="U4" s="2" t="s">
        <v>1743</v>
      </c>
      <c r="V4" s="2" t="s">
        <v>1744</v>
      </c>
      <c r="W4" s="2" t="s">
        <v>1745</v>
      </c>
      <c r="X4" s="2" t="s">
        <v>1746</v>
      </c>
      <c r="Y4" s="2" t="s">
        <v>1747</v>
      </c>
      <c r="Z4" s="2" t="s">
        <v>1748</v>
      </c>
      <c r="AA4" s="2" t="s">
        <v>1749</v>
      </c>
      <c r="AB4" s="35" t="s">
        <v>1750</v>
      </c>
      <c r="AC4" s="35" t="s">
        <v>1751</v>
      </c>
      <c r="AD4" s="35" t="s">
        <v>1644</v>
      </c>
      <c r="AE4" s="35" t="s">
        <v>1645</v>
      </c>
      <c r="AF4" s="35" t="s">
        <v>1646</v>
      </c>
      <c r="AG4" s="35" t="s">
        <v>1647</v>
      </c>
      <c r="AH4" s="35" t="s">
        <v>1648</v>
      </c>
      <c r="AI4" s="35" t="s">
        <v>1752</v>
      </c>
      <c r="AJ4" s="39" t="s">
        <v>1753</v>
      </c>
      <c r="AK4" s="39" t="s">
        <v>1754</v>
      </c>
      <c r="AL4" s="39" t="s">
        <v>1644</v>
      </c>
      <c r="AM4" s="39" t="s">
        <v>1645</v>
      </c>
      <c r="AN4" s="39" t="s">
        <v>1646</v>
      </c>
      <c r="AO4" s="39" t="s">
        <v>1647</v>
      </c>
      <c r="AP4" s="39" t="s">
        <v>1648</v>
      </c>
      <c r="AQ4" s="39" t="s">
        <v>1755</v>
      </c>
    </row>
    <row r="5" spans="1:43">
      <c r="A5" s="38" t="s">
        <v>63</v>
      </c>
      <c r="B5" s="38" t="s">
        <v>63</v>
      </c>
      <c r="C5" s="38" t="s">
        <v>63</v>
      </c>
      <c r="D5" s="38" t="s">
        <v>63</v>
      </c>
      <c r="E5" s="38" t="s">
        <v>63</v>
      </c>
      <c r="F5" s="38" t="s">
        <v>63</v>
      </c>
      <c r="G5" s="38" t="s">
        <v>63</v>
      </c>
      <c r="H5" s="38" t="s">
        <v>63</v>
      </c>
      <c r="I5" s="78" t="s">
        <v>63</v>
      </c>
      <c r="J5" s="78" t="s">
        <v>63</v>
      </c>
    </row>
  </sheetData>
  <mergeCells count="2">
    <mergeCell ref="AB3:AI3"/>
    <mergeCell ref="AJ3:AQ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B3"/>
  <sheetViews>
    <sheetView workbookViewId="0">
      <selection activeCell="C3" sqref="C3"/>
    </sheetView>
  </sheetViews>
  <sheetFormatPr defaultColWidth="11.42578125" defaultRowHeight="12.6"/>
  <cols>
    <col min="1" max="1" width="13.140625" customWidth="1"/>
    <col min="2" max="2" width="17.28515625" customWidth="1"/>
  </cols>
  <sheetData>
    <row r="1" spans="1:2" ht="17.45">
      <c r="A1" s="3" t="s">
        <v>1756</v>
      </c>
    </row>
    <row r="2" spans="1:2">
      <c r="B2" s="38"/>
    </row>
    <row r="3" spans="1:2" ht="47.25" customHeight="1">
      <c r="A3" s="60" t="s">
        <v>1</v>
      </c>
      <c r="B3" s="60" t="s">
        <v>1757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Q4"/>
  <sheetViews>
    <sheetView topLeftCell="D1" workbookViewId="0">
      <selection activeCell="I15" sqref="I15"/>
    </sheetView>
  </sheetViews>
  <sheetFormatPr defaultColWidth="11.42578125" defaultRowHeight="12.6"/>
  <cols>
    <col min="2" max="2" width="13.7109375" customWidth="1"/>
    <col min="3" max="3" width="13.42578125" customWidth="1"/>
    <col min="15" max="16" width="13" customWidth="1"/>
    <col min="17" max="17" width="13.28515625" customWidth="1"/>
  </cols>
  <sheetData>
    <row r="1" spans="1:17" ht="17.45">
      <c r="B1" s="3" t="s">
        <v>1758</v>
      </c>
      <c r="E1" s="14"/>
      <c r="F1" s="14"/>
    </row>
    <row r="2" spans="1:17">
      <c r="E2" s="14"/>
      <c r="F2" s="14"/>
    </row>
    <row r="3" spans="1:17">
      <c r="E3" s="14"/>
      <c r="F3" s="14"/>
    </row>
    <row r="4" spans="1:17" ht="78">
      <c r="A4" s="2" t="s">
        <v>1759</v>
      </c>
      <c r="B4" s="2" t="s">
        <v>75</v>
      </c>
      <c r="C4" s="2" t="s">
        <v>1760</v>
      </c>
      <c r="D4" s="2" t="s">
        <v>1710</v>
      </c>
      <c r="E4" s="2" t="s">
        <v>67</v>
      </c>
      <c r="F4" s="2" t="s">
        <v>1711</v>
      </c>
      <c r="G4" s="2" t="s">
        <v>1712</v>
      </c>
      <c r="H4" s="2" t="s">
        <v>70</v>
      </c>
      <c r="I4" s="10" t="s">
        <v>1570</v>
      </c>
      <c r="J4" s="10" t="s">
        <v>1761</v>
      </c>
      <c r="K4" s="10" t="s">
        <v>1762</v>
      </c>
      <c r="L4" s="10" t="s">
        <v>1763</v>
      </c>
      <c r="M4" s="10" t="s">
        <v>1764</v>
      </c>
      <c r="N4" s="10" t="s">
        <v>1765</v>
      </c>
      <c r="O4" s="10" t="s">
        <v>1766</v>
      </c>
      <c r="P4" s="10" t="s">
        <v>1767</v>
      </c>
      <c r="Q4" s="10" t="s">
        <v>1768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</sheetPr>
  <dimension ref="A1:Q5"/>
  <sheetViews>
    <sheetView topLeftCell="D1" workbookViewId="0">
      <selection activeCell="H16" sqref="H16"/>
    </sheetView>
  </sheetViews>
  <sheetFormatPr defaultColWidth="11.42578125" defaultRowHeight="12.6"/>
  <cols>
    <col min="2" max="2" width="13.7109375" customWidth="1"/>
    <col min="3" max="7" width="13.5703125" customWidth="1"/>
    <col min="8" max="10" width="12.5703125" customWidth="1"/>
    <col min="13" max="13" width="17.28515625" customWidth="1"/>
    <col min="14" max="14" width="13.5703125" customWidth="1"/>
  </cols>
  <sheetData>
    <row r="1" spans="1:17" ht="17.45">
      <c r="B1" s="3" t="s">
        <v>1769</v>
      </c>
      <c r="K1" s="14"/>
      <c r="L1" s="14"/>
    </row>
    <row r="2" spans="1:17">
      <c r="K2" s="14"/>
      <c r="L2" s="14"/>
    </row>
    <row r="3" spans="1:17">
      <c r="K3" s="14"/>
      <c r="L3" s="14"/>
    </row>
    <row r="4" spans="1:17" ht="65.099999999999994">
      <c r="A4" s="2" t="s">
        <v>1770</v>
      </c>
      <c r="B4" s="2" t="s">
        <v>1771</v>
      </c>
      <c r="C4" s="2" t="s">
        <v>1760</v>
      </c>
      <c r="D4" s="2" t="s">
        <v>1772</v>
      </c>
      <c r="E4" s="2" t="s">
        <v>1773</v>
      </c>
      <c r="F4" s="2" t="s">
        <v>1774</v>
      </c>
      <c r="G4" s="2" t="s">
        <v>1775</v>
      </c>
      <c r="H4" s="2" t="s">
        <v>70</v>
      </c>
      <c r="I4" s="2" t="s">
        <v>1776</v>
      </c>
      <c r="J4" s="2" t="s">
        <v>1777</v>
      </c>
      <c r="K4" s="2" t="s">
        <v>1778</v>
      </c>
      <c r="L4" s="2" t="s">
        <v>1765</v>
      </c>
      <c r="M4" s="10" t="s">
        <v>1779</v>
      </c>
      <c r="N4" s="10" t="s">
        <v>1780</v>
      </c>
      <c r="O4" s="10" t="s">
        <v>1781</v>
      </c>
      <c r="P4" s="10" t="s">
        <v>1782</v>
      </c>
      <c r="Q4" s="10" t="s">
        <v>1783</v>
      </c>
    </row>
    <row r="5" spans="1:17">
      <c r="K5" s="47" t="s">
        <v>63</v>
      </c>
      <c r="L5" s="47" t="s">
        <v>63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A2:L5"/>
  <sheetViews>
    <sheetView workbookViewId="0">
      <selection activeCell="G18" sqref="G18"/>
    </sheetView>
  </sheetViews>
  <sheetFormatPr defaultColWidth="11.42578125" defaultRowHeight="12.6"/>
  <cols>
    <col min="1" max="1" width="13.5703125" customWidth="1"/>
    <col min="8" max="8" width="12.140625" customWidth="1"/>
    <col min="12" max="12" width="12.28515625" customWidth="1"/>
  </cols>
  <sheetData>
    <row r="2" spans="1:12" ht="17.45">
      <c r="B2" s="3" t="s">
        <v>1784</v>
      </c>
      <c r="G2" s="12"/>
    </row>
    <row r="5" spans="1:12" ht="39">
      <c r="A5" s="2" t="s">
        <v>1785</v>
      </c>
      <c r="B5" s="2" t="s">
        <v>59</v>
      </c>
      <c r="C5" s="2" t="s">
        <v>1786</v>
      </c>
      <c r="D5" s="2" t="s">
        <v>1787</v>
      </c>
      <c r="E5" s="2" t="s">
        <v>1788</v>
      </c>
      <c r="F5" s="2" t="s">
        <v>1789</v>
      </c>
      <c r="G5" s="2" t="s">
        <v>1790</v>
      </c>
      <c r="H5" s="2" t="s">
        <v>1791</v>
      </c>
      <c r="I5" s="2" t="s">
        <v>1792</v>
      </c>
      <c r="J5" s="2" t="s">
        <v>1793</v>
      </c>
      <c r="K5" s="2" t="s">
        <v>1794</v>
      </c>
      <c r="L5" s="2" t="s">
        <v>1795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A1:J7"/>
  <sheetViews>
    <sheetView workbookViewId="0">
      <selection activeCell="A9" sqref="A9"/>
    </sheetView>
  </sheetViews>
  <sheetFormatPr defaultColWidth="11.42578125" defaultRowHeight="12.6"/>
  <cols>
    <col min="1" max="1" width="13.5703125" customWidth="1"/>
    <col min="3" max="3" width="12.42578125" customWidth="1"/>
    <col min="7" max="7" width="13.140625" customWidth="1"/>
    <col min="8" max="8" width="14" customWidth="1"/>
  </cols>
  <sheetData>
    <row r="1" spans="1:10">
      <c r="G1" s="14"/>
      <c r="H1" s="14"/>
      <c r="I1" s="7"/>
    </row>
    <row r="2" spans="1:10" ht="17.45">
      <c r="B2" s="3" t="s">
        <v>1796</v>
      </c>
      <c r="C2" s="12"/>
      <c r="G2" s="14"/>
      <c r="H2" s="14"/>
      <c r="I2" s="7"/>
    </row>
    <row r="3" spans="1:10">
      <c r="G3" s="14"/>
      <c r="H3" s="14"/>
      <c r="I3" s="7"/>
    </row>
    <row r="4" spans="1:10" ht="18">
      <c r="G4" s="14"/>
      <c r="H4" s="14"/>
      <c r="I4" s="16"/>
    </row>
    <row r="5" spans="1:10" ht="39">
      <c r="A5" s="2" t="s">
        <v>1797</v>
      </c>
      <c r="B5" s="2" t="s">
        <v>59</v>
      </c>
      <c r="C5" s="2" t="s">
        <v>1798</v>
      </c>
      <c r="D5" s="2" t="s">
        <v>9</v>
      </c>
      <c r="E5" s="2" t="s">
        <v>10</v>
      </c>
      <c r="F5" s="2" t="s">
        <v>11</v>
      </c>
      <c r="G5" s="10" t="s">
        <v>1799</v>
      </c>
      <c r="H5" s="10" t="s">
        <v>1800</v>
      </c>
      <c r="I5" s="2" t="s">
        <v>1801</v>
      </c>
      <c r="J5" s="2" t="s">
        <v>1663</v>
      </c>
    </row>
    <row r="6" spans="1:10">
      <c r="G6" s="47" t="s">
        <v>63</v>
      </c>
      <c r="H6" s="47" t="s">
        <v>63</v>
      </c>
      <c r="I6" s="38" t="s">
        <v>63</v>
      </c>
    </row>
    <row r="7" spans="1:10">
      <c r="G7" s="14"/>
      <c r="H7" s="14"/>
      <c r="I7" s="3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N7"/>
  <sheetViews>
    <sheetView workbookViewId="0">
      <selection activeCell="A9" sqref="A9"/>
    </sheetView>
  </sheetViews>
  <sheetFormatPr defaultColWidth="11.42578125" defaultRowHeight="12.6"/>
  <cols>
    <col min="2" max="2" width="15.140625" customWidth="1"/>
    <col min="13" max="13" width="14.140625" customWidth="1"/>
    <col min="14" max="14" width="14.85546875" customWidth="1"/>
  </cols>
  <sheetData>
    <row r="1" spans="1:14">
      <c r="K1" s="14"/>
      <c r="L1" s="14"/>
      <c r="M1" s="7"/>
      <c r="N1" s="7"/>
    </row>
    <row r="2" spans="1:14" ht="17.45">
      <c r="B2" s="3" t="s">
        <v>1802</v>
      </c>
      <c r="G2" s="12"/>
      <c r="K2" s="14"/>
      <c r="L2" s="14"/>
      <c r="M2" s="7"/>
      <c r="N2" s="7"/>
    </row>
    <row r="3" spans="1:14">
      <c r="K3" s="14"/>
      <c r="L3" s="14"/>
      <c r="M3" s="7"/>
      <c r="N3" s="7"/>
    </row>
    <row r="4" spans="1:14" ht="18">
      <c r="K4" s="14"/>
      <c r="L4" s="14"/>
      <c r="M4" s="16"/>
      <c r="N4" s="7"/>
    </row>
    <row r="5" spans="1:14" ht="78">
      <c r="A5" s="2" t="s">
        <v>2</v>
      </c>
      <c r="B5" s="2" t="s">
        <v>1803</v>
      </c>
      <c r="C5" s="2" t="s">
        <v>59</v>
      </c>
      <c r="D5" s="2" t="s">
        <v>66</v>
      </c>
      <c r="E5" s="2" t="s">
        <v>67</v>
      </c>
      <c r="F5" s="2" t="s">
        <v>68</v>
      </c>
      <c r="G5" s="2" t="s">
        <v>69</v>
      </c>
      <c r="H5" s="2" t="s">
        <v>70</v>
      </c>
      <c r="I5" s="2" t="s">
        <v>9</v>
      </c>
      <c r="J5" s="2" t="s">
        <v>10</v>
      </c>
      <c r="K5" s="2" t="s">
        <v>11</v>
      </c>
      <c r="L5" s="10" t="s">
        <v>12</v>
      </c>
      <c r="M5" s="10" t="s">
        <v>1804</v>
      </c>
      <c r="N5" s="2" t="s">
        <v>1805</v>
      </c>
    </row>
    <row r="6" spans="1:14">
      <c r="K6" s="47" t="s">
        <v>63</v>
      </c>
      <c r="L6" s="47" t="s">
        <v>63</v>
      </c>
      <c r="M6" s="38" t="s">
        <v>63</v>
      </c>
      <c r="N6" s="78" t="s">
        <v>63</v>
      </c>
    </row>
    <row r="7" spans="1:14">
      <c r="K7" s="14"/>
      <c r="L7" s="14"/>
      <c r="M7" s="38"/>
      <c r="N7" s="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</sheetPr>
  <dimension ref="A1:IT180"/>
  <sheetViews>
    <sheetView topLeftCell="H1" workbookViewId="0">
      <selection activeCell="N10" sqref="N10"/>
    </sheetView>
  </sheetViews>
  <sheetFormatPr defaultColWidth="11.42578125" defaultRowHeight="12.6"/>
  <cols>
    <col min="1" max="1" width="10" customWidth="1"/>
    <col min="2" max="2" width="11.28515625" customWidth="1"/>
    <col min="3" max="3" width="13.42578125" customWidth="1"/>
    <col min="4" max="4" width="10.7109375" customWidth="1"/>
    <col min="5" max="5" width="10.42578125" customWidth="1"/>
    <col min="6" max="6" width="10.28515625" customWidth="1"/>
    <col min="7" max="7" width="11.28515625" customWidth="1"/>
    <col min="8" max="8" width="19.42578125" style="17" customWidth="1"/>
    <col min="9" max="9" width="20.7109375" style="17" customWidth="1"/>
    <col min="10" max="10" width="8.140625" style="8" customWidth="1"/>
    <col min="11" max="11" width="7.42578125" style="8" customWidth="1"/>
    <col min="12" max="12" width="10.42578125" style="7" customWidth="1"/>
    <col min="13" max="13" width="18.5703125" style="9" bestFit="1" customWidth="1"/>
    <col min="14" max="17" width="16.42578125" customWidth="1"/>
    <col min="18" max="18" width="14.28515625" customWidth="1"/>
  </cols>
  <sheetData>
    <row r="1" spans="1:254" ht="17.45">
      <c r="B1" s="3" t="s">
        <v>1806</v>
      </c>
      <c r="E1" s="12"/>
      <c r="H1" s="36"/>
      <c r="I1" s="36"/>
      <c r="J1" s="37"/>
      <c r="K1" s="37"/>
    </row>
    <row r="2" spans="1:254" ht="18">
      <c r="H2" s="36"/>
      <c r="I2" s="36"/>
      <c r="J2" s="37"/>
      <c r="K2" s="37"/>
      <c r="L2" s="16"/>
    </row>
    <row r="3" spans="1:254" s="6" customFormat="1" ht="63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18" t="s">
        <v>9</v>
      </c>
      <c r="J3" s="2" t="s">
        <v>10</v>
      </c>
      <c r="K3" s="2" t="s">
        <v>11</v>
      </c>
      <c r="L3" s="2" t="s">
        <v>12</v>
      </c>
      <c r="M3" s="10" t="s">
        <v>1807</v>
      </c>
      <c r="N3" s="10" t="s">
        <v>1616</v>
      </c>
      <c r="O3" s="10" t="s">
        <v>17</v>
      </c>
      <c r="P3" s="10" t="s">
        <v>18</v>
      </c>
      <c r="Q3" s="10" t="s">
        <v>1808</v>
      </c>
      <c r="R3" s="10" t="s">
        <v>20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>
      <c r="H4" s="36"/>
      <c r="I4" s="36"/>
      <c r="J4" s="37" t="s">
        <v>63</v>
      </c>
      <c r="K4" s="37" t="s">
        <v>63</v>
      </c>
      <c r="L4" s="47" t="s">
        <v>63</v>
      </c>
      <c r="M4" s="75" t="s">
        <v>63</v>
      </c>
    </row>
    <row r="5" spans="1:254">
      <c r="H5" s="36"/>
      <c r="I5" s="36"/>
      <c r="J5" s="37"/>
      <c r="K5" s="37"/>
      <c r="L5" s="47" t="s">
        <v>63</v>
      </c>
      <c r="M5" s="75"/>
    </row>
    <row r="6" spans="1:254">
      <c r="H6" s="36"/>
      <c r="I6" s="36"/>
      <c r="J6" s="37"/>
      <c r="K6" s="37"/>
      <c r="L6" s="47"/>
      <c r="M6" s="75"/>
    </row>
    <row r="7" spans="1:254">
      <c r="H7" s="36"/>
      <c r="I7" s="36"/>
      <c r="J7" s="37"/>
      <c r="K7" s="37"/>
      <c r="L7" s="47"/>
      <c r="M7" s="75"/>
    </row>
    <row r="8" spans="1:254">
      <c r="H8" s="36"/>
      <c r="I8" s="36"/>
      <c r="J8" s="37"/>
      <c r="K8" s="37"/>
      <c r="L8" s="47"/>
      <c r="M8" s="75"/>
    </row>
    <row r="9" spans="1:254">
      <c r="H9" s="36"/>
      <c r="I9" s="36"/>
      <c r="J9" s="37"/>
      <c r="K9" s="37"/>
      <c r="L9" s="47"/>
      <c r="M9" s="75"/>
    </row>
    <row r="10" spans="1:254">
      <c r="H10" s="36"/>
      <c r="I10" s="36"/>
      <c r="J10" s="37"/>
      <c r="K10" s="37"/>
      <c r="L10" s="47"/>
      <c r="M10" s="75"/>
    </row>
    <row r="11" spans="1:254">
      <c r="H11" s="36"/>
      <c r="I11" s="36"/>
      <c r="J11" s="37"/>
      <c r="K11" s="37"/>
      <c r="L11" s="47"/>
      <c r="M11" s="75"/>
    </row>
    <row r="12" spans="1:254">
      <c r="H12" s="36"/>
      <c r="I12" s="36"/>
      <c r="J12" s="37"/>
      <c r="K12" s="37"/>
      <c r="L12" s="47"/>
      <c r="M12" s="75"/>
    </row>
    <row r="13" spans="1:254">
      <c r="H13" s="36"/>
      <c r="I13" s="36"/>
      <c r="J13" s="37"/>
      <c r="K13" s="37"/>
      <c r="L13" s="47"/>
      <c r="M13" s="75"/>
    </row>
    <row r="14" spans="1:254">
      <c r="H14" s="36"/>
      <c r="I14" s="36"/>
      <c r="J14" s="37"/>
      <c r="K14" s="37"/>
      <c r="L14" s="47"/>
      <c r="M14" s="75"/>
    </row>
    <row r="15" spans="1:254">
      <c r="H15" s="36"/>
      <c r="I15" s="36"/>
      <c r="J15" s="37"/>
      <c r="K15" s="37"/>
      <c r="L15" s="47"/>
      <c r="M15" s="75"/>
    </row>
    <row r="16" spans="1:254">
      <c r="H16" s="36"/>
      <c r="I16" s="36"/>
      <c r="J16" s="37"/>
      <c r="K16" s="37"/>
      <c r="L16" s="47"/>
      <c r="M16" s="75"/>
    </row>
    <row r="17" spans="12:13">
      <c r="L17" s="47"/>
      <c r="M17" s="75"/>
    </row>
    <row r="18" spans="12:13">
      <c r="L18" s="47"/>
      <c r="M18" s="75"/>
    </row>
    <row r="19" spans="12:13">
      <c r="L19" s="47"/>
      <c r="M19" s="75"/>
    </row>
    <row r="20" spans="12:13">
      <c r="L20" s="47"/>
      <c r="M20" s="75"/>
    </row>
    <row r="21" spans="12:13">
      <c r="L21" s="47"/>
    </row>
    <row r="22" spans="12:13">
      <c r="L22" s="47"/>
    </row>
    <row r="23" spans="12:13">
      <c r="L23" s="47"/>
    </row>
    <row r="24" spans="12:13">
      <c r="L24" s="47"/>
    </row>
    <row r="25" spans="12:13">
      <c r="L25" s="47"/>
    </row>
    <row r="26" spans="12:13">
      <c r="L26" s="47"/>
    </row>
    <row r="27" spans="12:13">
      <c r="L27" s="47"/>
    </row>
    <row r="28" spans="12:13">
      <c r="L28" s="47"/>
    </row>
    <row r="29" spans="12:13">
      <c r="L29" s="47"/>
    </row>
    <row r="30" spans="12:13">
      <c r="L30" s="47"/>
    </row>
    <row r="31" spans="12:13">
      <c r="L31" s="47"/>
    </row>
    <row r="32" spans="12:13">
      <c r="L32" s="47"/>
    </row>
    <row r="33" spans="12:12">
      <c r="L33" s="47"/>
    </row>
    <row r="34" spans="12:12">
      <c r="L34" s="47"/>
    </row>
    <row r="35" spans="12:12">
      <c r="L35" s="47"/>
    </row>
    <row r="36" spans="12:12">
      <c r="L36" s="47"/>
    </row>
    <row r="37" spans="12:12">
      <c r="L37" s="47"/>
    </row>
    <row r="38" spans="12:12">
      <c r="L38" s="47"/>
    </row>
    <row r="39" spans="12:12">
      <c r="L39" s="47"/>
    </row>
    <row r="40" spans="12:12">
      <c r="L40" s="47"/>
    </row>
    <row r="41" spans="12:12">
      <c r="L41" s="47"/>
    </row>
    <row r="42" spans="12:12">
      <c r="L42" s="47"/>
    </row>
    <row r="43" spans="12:12">
      <c r="L43" s="47"/>
    </row>
    <row r="44" spans="12:12">
      <c r="L44" s="47"/>
    </row>
    <row r="45" spans="12:12">
      <c r="L45" s="47"/>
    </row>
    <row r="46" spans="12:12">
      <c r="L46" s="47"/>
    </row>
    <row r="47" spans="12:12">
      <c r="L47" s="47"/>
    </row>
    <row r="48" spans="12:12">
      <c r="L48" s="47"/>
    </row>
    <row r="49" spans="12:12">
      <c r="L49" s="47"/>
    </row>
    <row r="50" spans="12:12">
      <c r="L50" s="47"/>
    </row>
    <row r="51" spans="12:12">
      <c r="L51" s="47"/>
    </row>
    <row r="52" spans="12:12">
      <c r="L52" s="47"/>
    </row>
    <row r="53" spans="12:12">
      <c r="L53" s="47"/>
    </row>
    <row r="54" spans="12:12">
      <c r="L54" s="47"/>
    </row>
    <row r="55" spans="12:12">
      <c r="L55" s="47"/>
    </row>
    <row r="56" spans="12:12">
      <c r="L56" s="47"/>
    </row>
    <row r="57" spans="12:12">
      <c r="L57" s="47"/>
    </row>
    <row r="58" spans="12:12">
      <c r="L58" s="47"/>
    </row>
    <row r="59" spans="12:12">
      <c r="L59" s="47"/>
    </row>
    <row r="60" spans="12:12">
      <c r="L60" s="47"/>
    </row>
    <row r="61" spans="12:12">
      <c r="L61" s="47"/>
    </row>
    <row r="62" spans="12:12">
      <c r="L62" s="47"/>
    </row>
    <row r="63" spans="12:12">
      <c r="L63" s="47"/>
    </row>
    <row r="64" spans="12:12">
      <c r="L64" s="47"/>
    </row>
    <row r="65" spans="12:12">
      <c r="L65" s="47"/>
    </row>
    <row r="66" spans="12:12">
      <c r="L66" s="47"/>
    </row>
    <row r="67" spans="12:12">
      <c r="L67" s="47"/>
    </row>
    <row r="68" spans="12:12">
      <c r="L68" s="47"/>
    </row>
    <row r="69" spans="12:12">
      <c r="L69" s="47"/>
    </row>
    <row r="70" spans="12:12">
      <c r="L70" s="47"/>
    </row>
    <row r="71" spans="12:12">
      <c r="L71" s="47"/>
    </row>
    <row r="72" spans="12:12">
      <c r="L72" s="47"/>
    </row>
    <row r="73" spans="12:12">
      <c r="L73" s="47"/>
    </row>
    <row r="74" spans="12:12">
      <c r="L74" s="47"/>
    </row>
    <row r="75" spans="12:12">
      <c r="L75" s="47"/>
    </row>
    <row r="76" spans="12:12">
      <c r="L76" s="47"/>
    </row>
    <row r="77" spans="12:12">
      <c r="L77" s="47"/>
    </row>
    <row r="78" spans="12:12">
      <c r="L78" s="47"/>
    </row>
    <row r="79" spans="12:12">
      <c r="L79" s="47"/>
    </row>
    <row r="80" spans="12:12">
      <c r="L80" s="47"/>
    </row>
    <row r="81" spans="12:12">
      <c r="L81" s="47"/>
    </row>
    <row r="82" spans="12:12">
      <c r="L82" s="47"/>
    </row>
    <row r="83" spans="12:12">
      <c r="L83" s="47"/>
    </row>
    <row r="84" spans="12:12">
      <c r="L84" s="47"/>
    </row>
    <row r="85" spans="12:12">
      <c r="L85" s="47"/>
    </row>
    <row r="86" spans="12:12">
      <c r="L86" s="47"/>
    </row>
    <row r="87" spans="12:12">
      <c r="L87" s="47"/>
    </row>
    <row r="88" spans="12:12">
      <c r="L88" s="47"/>
    </row>
    <row r="89" spans="12:12">
      <c r="L89" s="47"/>
    </row>
    <row r="90" spans="12:12">
      <c r="L90" s="47"/>
    </row>
    <row r="91" spans="12:12">
      <c r="L91" s="47"/>
    </row>
    <row r="92" spans="12:12">
      <c r="L92" s="47"/>
    </row>
    <row r="93" spans="12:12">
      <c r="L93" s="47"/>
    </row>
    <row r="94" spans="12:12">
      <c r="L94" s="47"/>
    </row>
    <row r="95" spans="12:12">
      <c r="L95" s="47"/>
    </row>
    <row r="96" spans="12:12">
      <c r="L96" s="47"/>
    </row>
    <row r="97" spans="12:12">
      <c r="L97" s="47"/>
    </row>
    <row r="98" spans="12:12">
      <c r="L98" s="47"/>
    </row>
    <row r="99" spans="12:12">
      <c r="L99" s="47"/>
    </row>
    <row r="100" spans="12:12">
      <c r="L100" s="47"/>
    </row>
    <row r="101" spans="12:12">
      <c r="L101" s="47"/>
    </row>
    <row r="102" spans="12:12">
      <c r="L102" s="47"/>
    </row>
    <row r="103" spans="12:12">
      <c r="L103" s="47"/>
    </row>
    <row r="104" spans="12:12">
      <c r="L104" s="47"/>
    </row>
    <row r="105" spans="12:12">
      <c r="L105" s="47"/>
    </row>
    <row r="106" spans="12:12">
      <c r="L106" s="47"/>
    </row>
    <row r="107" spans="12:12">
      <c r="L107" s="47"/>
    </row>
    <row r="108" spans="12:12">
      <c r="L108" s="47"/>
    </row>
    <row r="109" spans="12:12">
      <c r="L109" s="47"/>
    </row>
    <row r="110" spans="12:12">
      <c r="L110" s="47"/>
    </row>
    <row r="111" spans="12:12">
      <c r="L111" s="47"/>
    </row>
    <row r="112" spans="12:12">
      <c r="L112" s="47"/>
    </row>
    <row r="113" spans="12:12">
      <c r="L113" s="47"/>
    </row>
    <row r="114" spans="12:12">
      <c r="L114" s="47"/>
    </row>
    <row r="115" spans="12:12">
      <c r="L115" s="47"/>
    </row>
    <row r="116" spans="12:12">
      <c r="L116" s="47"/>
    </row>
    <row r="117" spans="12:12">
      <c r="L117" s="47"/>
    </row>
    <row r="118" spans="12:12">
      <c r="L118" s="47"/>
    </row>
    <row r="119" spans="12:12">
      <c r="L119" s="47"/>
    </row>
    <row r="120" spans="12:12">
      <c r="L120" s="47"/>
    </row>
    <row r="121" spans="12:12">
      <c r="L121" s="47"/>
    </row>
    <row r="122" spans="12:12">
      <c r="L122" s="47"/>
    </row>
    <row r="123" spans="12:12">
      <c r="L123" s="47"/>
    </row>
    <row r="124" spans="12:12">
      <c r="L124" s="47"/>
    </row>
    <row r="125" spans="12:12">
      <c r="L125" s="47"/>
    </row>
    <row r="126" spans="12:12">
      <c r="L126" s="47"/>
    </row>
    <row r="127" spans="12:12">
      <c r="L127" s="47"/>
    </row>
    <row r="128" spans="12:12">
      <c r="L128" s="47"/>
    </row>
    <row r="129" spans="12:12">
      <c r="L129" s="47"/>
    </row>
    <row r="130" spans="12:12">
      <c r="L130" s="47"/>
    </row>
    <row r="131" spans="12:12">
      <c r="L131" s="47"/>
    </row>
    <row r="132" spans="12:12">
      <c r="L132" s="47"/>
    </row>
    <row r="133" spans="12:12">
      <c r="L133" s="47"/>
    </row>
    <row r="134" spans="12:12">
      <c r="L134" s="47"/>
    </row>
    <row r="135" spans="12:12">
      <c r="L135" s="47"/>
    </row>
    <row r="136" spans="12:12">
      <c r="L136" s="47"/>
    </row>
    <row r="137" spans="12:12">
      <c r="L137" s="47"/>
    </row>
    <row r="138" spans="12:12">
      <c r="L138" s="47"/>
    </row>
    <row r="139" spans="12:12">
      <c r="L139" s="47"/>
    </row>
    <row r="140" spans="12:12">
      <c r="L140" s="47"/>
    </row>
    <row r="141" spans="12:12">
      <c r="L141" s="47"/>
    </row>
    <row r="142" spans="12:12">
      <c r="L142" s="47"/>
    </row>
    <row r="143" spans="12:12">
      <c r="L143" s="47"/>
    </row>
    <row r="144" spans="12:12">
      <c r="L144" s="47"/>
    </row>
    <row r="145" spans="12:12">
      <c r="L145" s="47"/>
    </row>
    <row r="146" spans="12:12">
      <c r="L146" s="47"/>
    </row>
    <row r="147" spans="12:12">
      <c r="L147" s="47"/>
    </row>
    <row r="148" spans="12:12">
      <c r="L148" s="47"/>
    </row>
    <row r="149" spans="12:12">
      <c r="L149" s="47"/>
    </row>
    <row r="150" spans="12:12">
      <c r="L150" s="47"/>
    </row>
    <row r="151" spans="12:12">
      <c r="L151" s="47"/>
    </row>
    <row r="152" spans="12:12">
      <c r="L152" s="47"/>
    </row>
    <row r="153" spans="12:12">
      <c r="L153" s="47"/>
    </row>
    <row r="154" spans="12:12">
      <c r="L154" s="47"/>
    </row>
    <row r="155" spans="12:12">
      <c r="L155" s="47"/>
    </row>
    <row r="156" spans="12:12">
      <c r="L156" s="47"/>
    </row>
    <row r="157" spans="12:12">
      <c r="L157" s="47"/>
    </row>
    <row r="158" spans="12:12">
      <c r="L158" s="47"/>
    </row>
    <row r="159" spans="12:12">
      <c r="L159" s="47"/>
    </row>
    <row r="160" spans="12:12">
      <c r="L160" s="47"/>
    </row>
    <row r="161" spans="12:12">
      <c r="L161" s="47"/>
    </row>
    <row r="162" spans="12:12">
      <c r="L162" s="47"/>
    </row>
    <row r="163" spans="12:12">
      <c r="L163" s="47"/>
    </row>
    <row r="164" spans="12:12">
      <c r="L164" s="47"/>
    </row>
    <row r="165" spans="12:12">
      <c r="L165" s="47"/>
    </row>
    <row r="166" spans="12:12">
      <c r="L166" s="47"/>
    </row>
    <row r="167" spans="12:12">
      <c r="L167" s="47"/>
    </row>
    <row r="168" spans="12:12">
      <c r="L168" s="47"/>
    </row>
    <row r="169" spans="12:12">
      <c r="L169" s="47"/>
    </row>
    <row r="170" spans="12:12">
      <c r="L170" s="47"/>
    </row>
    <row r="171" spans="12:12">
      <c r="L171" s="47"/>
    </row>
    <row r="172" spans="12:12">
      <c r="L172" s="47"/>
    </row>
    <row r="173" spans="12:12">
      <c r="L173" s="47"/>
    </row>
    <row r="174" spans="12:12">
      <c r="L174" s="47"/>
    </row>
    <row r="175" spans="12:12">
      <c r="L175" s="47"/>
    </row>
    <row r="176" spans="12:12">
      <c r="L176" s="47"/>
    </row>
    <row r="177" spans="12:12">
      <c r="L177" s="47"/>
    </row>
    <row r="178" spans="12:12">
      <c r="L178" s="47"/>
    </row>
    <row r="179" spans="12:12">
      <c r="L179" s="47"/>
    </row>
    <row r="180" spans="12:12">
      <c r="L180" s="4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O12"/>
  <sheetViews>
    <sheetView topLeftCell="D1" zoomScale="120" zoomScaleNormal="120" workbookViewId="0">
      <pane ySplit="3" topLeftCell="A4" activePane="bottomLeft" state="frozen"/>
      <selection pane="bottomLeft" activeCell="H6" sqref="H6"/>
      <selection activeCell="F9" sqref="F9"/>
    </sheetView>
  </sheetViews>
  <sheetFormatPr defaultColWidth="11.42578125" defaultRowHeight="12.75" customHeight="1"/>
  <cols>
    <col min="2" max="2" width="17.5703125" customWidth="1"/>
    <col min="3" max="3" width="20.85546875" style="7" customWidth="1"/>
  </cols>
  <sheetData>
    <row r="1" spans="1:15" ht="23.25" customHeight="1">
      <c r="B1" s="13" t="s">
        <v>64</v>
      </c>
    </row>
    <row r="2" spans="1:15" ht="16.5" customHeight="1"/>
    <row r="3" spans="1:15" s="5" customFormat="1" ht="42.75" customHeight="1">
      <c r="A3" s="2" t="s">
        <v>1</v>
      </c>
      <c r="B3" s="2" t="s">
        <v>2</v>
      </c>
      <c r="C3" s="2" t="s">
        <v>65</v>
      </c>
      <c r="D3" s="2" t="s">
        <v>66</v>
      </c>
      <c r="E3" s="2" t="s">
        <v>67</v>
      </c>
      <c r="F3" s="2" t="s">
        <v>68</v>
      </c>
      <c r="G3" s="2" t="s">
        <v>69</v>
      </c>
      <c r="H3" s="2" t="s">
        <v>70</v>
      </c>
      <c r="I3" s="2" t="s">
        <v>9</v>
      </c>
      <c r="J3" s="2" t="s">
        <v>10</v>
      </c>
      <c r="K3" s="2" t="s">
        <v>11</v>
      </c>
      <c r="L3" s="10" t="s">
        <v>12</v>
      </c>
      <c r="M3" s="10" t="s">
        <v>71</v>
      </c>
      <c r="N3" s="10" t="s">
        <v>72</v>
      </c>
      <c r="O3" s="10" t="s">
        <v>73</v>
      </c>
    </row>
    <row r="6" spans="1:15" ht="14.25" customHeight="1"/>
    <row r="7" spans="1:15" ht="14.25" customHeight="1"/>
    <row r="8" spans="1:15" ht="14.25" customHeight="1"/>
    <row r="9" spans="1:15" ht="14.25" customHeight="1"/>
    <row r="10" spans="1:15" ht="14.25" customHeight="1"/>
    <row r="11" spans="1:15" ht="14.25" customHeight="1"/>
    <row r="12" spans="1:15" ht="14.25" customHeight="1"/>
  </sheetData>
  <phoneticPr fontId="0" type="noConversion"/>
  <pageMargins left="0.75" right="0.75" top="1" bottom="1" header="0" footer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</sheetPr>
  <dimension ref="A2:N273"/>
  <sheetViews>
    <sheetView topLeftCell="F1" workbookViewId="0">
      <selection activeCell="N4" sqref="N4"/>
    </sheetView>
  </sheetViews>
  <sheetFormatPr defaultColWidth="11.42578125" defaultRowHeight="12.6"/>
  <cols>
    <col min="1" max="1" width="11.140625" customWidth="1"/>
    <col min="2" max="2" width="11.42578125" customWidth="1"/>
    <col min="3" max="3" width="10" style="1" customWidth="1"/>
    <col min="4" max="4" width="11.28515625" customWidth="1"/>
    <col min="5" max="8" width="13.85546875" customWidth="1"/>
    <col min="9" max="9" width="26" customWidth="1"/>
    <col min="10" max="10" width="10.85546875" style="7" customWidth="1"/>
    <col min="11" max="11" width="19.85546875" style="7" customWidth="1"/>
    <col min="12" max="12" width="17.5703125" style="7" customWidth="1"/>
    <col min="13" max="13" width="20.140625" customWidth="1"/>
    <col min="14" max="14" width="13" customWidth="1"/>
  </cols>
  <sheetData>
    <row r="2" spans="1:14" ht="18">
      <c r="B2" s="3" t="s">
        <v>1809</v>
      </c>
      <c r="C2" s="38"/>
      <c r="J2" s="16"/>
    </row>
    <row r="4" spans="1:14" s="5" customFormat="1" ht="78" customHeight="1">
      <c r="A4" s="2" t="s">
        <v>1600</v>
      </c>
      <c r="B4" s="2" t="s">
        <v>1601</v>
      </c>
      <c r="C4" s="2" t="s">
        <v>1</v>
      </c>
      <c r="D4" s="2" t="s">
        <v>2</v>
      </c>
      <c r="E4" s="2" t="s">
        <v>3</v>
      </c>
      <c r="F4" s="2" t="s">
        <v>59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10" t="s">
        <v>12</v>
      </c>
      <c r="M4" s="10" t="s">
        <v>1810</v>
      </c>
      <c r="N4" s="10" t="s">
        <v>1811</v>
      </c>
    </row>
    <row r="5" spans="1:14">
      <c r="A5" s="38" t="s">
        <v>63</v>
      </c>
      <c r="B5" s="38" t="s">
        <v>63</v>
      </c>
      <c r="C5" s="38" t="s">
        <v>63</v>
      </c>
      <c r="D5" s="38" t="s">
        <v>63</v>
      </c>
      <c r="E5" s="38" t="s">
        <v>63</v>
      </c>
      <c r="F5" s="38" t="s">
        <v>63</v>
      </c>
      <c r="G5" s="38" t="s">
        <v>63</v>
      </c>
      <c r="H5" s="38" t="s">
        <v>63</v>
      </c>
      <c r="I5" s="38" t="s">
        <v>63</v>
      </c>
      <c r="J5" s="38" t="s">
        <v>63</v>
      </c>
      <c r="K5" s="78" t="s">
        <v>63</v>
      </c>
      <c r="L5" s="78"/>
    </row>
    <row r="6" spans="1:14">
      <c r="C6" s="38"/>
      <c r="J6" s="38"/>
      <c r="K6" s="78"/>
      <c r="L6" s="78"/>
    </row>
    <row r="7" spans="1:14">
      <c r="C7" s="38"/>
      <c r="J7" s="38"/>
      <c r="K7" s="78"/>
      <c r="L7" s="78"/>
    </row>
    <row r="8" spans="1:14">
      <c r="C8" s="38"/>
      <c r="J8" s="38"/>
      <c r="K8" s="78"/>
      <c r="L8" s="78"/>
    </row>
    <row r="9" spans="1:14">
      <c r="C9" s="38"/>
      <c r="J9" s="38"/>
      <c r="K9" s="78"/>
      <c r="L9" s="78"/>
    </row>
    <row r="10" spans="1:14">
      <c r="C10" s="38"/>
      <c r="J10" s="38"/>
      <c r="K10" s="78"/>
      <c r="L10" s="78"/>
    </row>
    <row r="11" spans="1:14">
      <c r="C11" s="38"/>
      <c r="J11" s="38"/>
      <c r="K11" s="78"/>
      <c r="L11" s="78"/>
    </row>
    <row r="12" spans="1:14">
      <c r="C12" s="38"/>
      <c r="J12" s="38"/>
      <c r="K12" s="78"/>
      <c r="L12" s="78"/>
    </row>
    <row r="13" spans="1:14">
      <c r="C13" s="38"/>
      <c r="J13" s="38"/>
      <c r="K13" s="78"/>
      <c r="L13" s="78"/>
    </row>
    <row r="14" spans="1:14">
      <c r="C14" s="38"/>
      <c r="J14" s="38"/>
      <c r="K14" s="78"/>
      <c r="L14" s="78"/>
    </row>
    <row r="15" spans="1:14">
      <c r="C15" s="38"/>
      <c r="J15" s="38"/>
      <c r="K15" s="78"/>
      <c r="L15" s="78"/>
    </row>
    <row r="16" spans="1:14">
      <c r="C16" s="38"/>
      <c r="J16" s="38"/>
      <c r="K16" s="78"/>
      <c r="L16" s="78"/>
    </row>
    <row r="17" spans="10:12">
      <c r="J17" s="38"/>
      <c r="K17" s="78"/>
      <c r="L17" s="78"/>
    </row>
    <row r="18" spans="10:12">
      <c r="J18" s="38"/>
      <c r="K18" s="78"/>
      <c r="L18" s="78"/>
    </row>
    <row r="19" spans="10:12">
      <c r="J19" s="38"/>
      <c r="K19" s="78"/>
      <c r="L19" s="78"/>
    </row>
    <row r="20" spans="10:12">
      <c r="J20" s="38"/>
      <c r="K20" s="78"/>
      <c r="L20" s="78"/>
    </row>
    <row r="21" spans="10:12">
      <c r="J21" s="38"/>
      <c r="K21" s="78"/>
      <c r="L21" s="78"/>
    </row>
    <row r="22" spans="10:12">
      <c r="J22" s="38"/>
      <c r="K22" s="78"/>
      <c r="L22" s="78"/>
    </row>
    <row r="23" spans="10:12">
      <c r="J23" s="38"/>
      <c r="K23" s="78"/>
      <c r="L23" s="78"/>
    </row>
    <row r="24" spans="10:12">
      <c r="J24" s="38"/>
      <c r="K24" s="78"/>
      <c r="L24" s="78"/>
    </row>
    <row r="25" spans="10:12">
      <c r="J25" s="38"/>
      <c r="K25" s="78"/>
      <c r="L25" s="78"/>
    </row>
    <row r="26" spans="10:12">
      <c r="J26" s="38"/>
      <c r="K26" s="78"/>
      <c r="L26" s="78"/>
    </row>
    <row r="27" spans="10:12">
      <c r="J27" s="38"/>
      <c r="K27" s="78"/>
      <c r="L27" s="78"/>
    </row>
    <row r="28" spans="10:12">
      <c r="J28" s="38"/>
      <c r="K28" s="78"/>
      <c r="L28" s="78"/>
    </row>
    <row r="29" spans="10:12">
      <c r="J29" s="38"/>
      <c r="K29" s="78"/>
      <c r="L29" s="78"/>
    </row>
    <row r="30" spans="10:12">
      <c r="J30" s="38"/>
      <c r="K30" s="78"/>
      <c r="L30" s="78"/>
    </row>
    <row r="31" spans="10:12">
      <c r="J31" s="38"/>
      <c r="K31" s="78"/>
      <c r="L31" s="78"/>
    </row>
    <row r="32" spans="10:12">
      <c r="J32" s="38"/>
      <c r="K32" s="78"/>
      <c r="L32" s="78"/>
    </row>
    <row r="33" spans="10:12">
      <c r="J33" s="38"/>
      <c r="K33" s="78"/>
      <c r="L33" s="78"/>
    </row>
    <row r="34" spans="10:12">
      <c r="J34" s="38"/>
      <c r="K34" s="78"/>
      <c r="L34" s="78"/>
    </row>
    <row r="35" spans="10:12">
      <c r="J35" s="38"/>
      <c r="K35" s="78"/>
      <c r="L35" s="78"/>
    </row>
    <row r="36" spans="10:12">
      <c r="J36" s="38"/>
      <c r="K36" s="78"/>
      <c r="L36" s="78"/>
    </row>
    <row r="37" spans="10:12">
      <c r="J37" s="38"/>
      <c r="K37" s="78"/>
      <c r="L37" s="78"/>
    </row>
    <row r="38" spans="10:12">
      <c r="J38" s="38"/>
      <c r="K38" s="78"/>
      <c r="L38" s="78"/>
    </row>
    <row r="39" spans="10:12">
      <c r="J39" s="38"/>
      <c r="K39" s="78"/>
      <c r="L39" s="78"/>
    </row>
    <row r="40" spans="10:12">
      <c r="J40" s="38"/>
      <c r="K40" s="78"/>
      <c r="L40" s="78"/>
    </row>
    <row r="41" spans="10:12">
      <c r="J41" s="38"/>
      <c r="K41" s="78"/>
      <c r="L41" s="78"/>
    </row>
    <row r="42" spans="10:12">
      <c r="J42" s="38"/>
      <c r="K42" s="78"/>
      <c r="L42" s="78"/>
    </row>
    <row r="43" spans="10:12">
      <c r="J43" s="38"/>
      <c r="K43" s="78"/>
      <c r="L43" s="78"/>
    </row>
    <row r="44" spans="10:12">
      <c r="J44" s="38"/>
      <c r="K44" s="78"/>
      <c r="L44" s="78"/>
    </row>
    <row r="45" spans="10:12">
      <c r="J45" s="38"/>
      <c r="K45" s="78"/>
      <c r="L45" s="78"/>
    </row>
    <row r="46" spans="10:12">
      <c r="J46" s="38"/>
      <c r="K46" s="78"/>
      <c r="L46" s="78"/>
    </row>
    <row r="47" spans="10:12">
      <c r="J47" s="38"/>
      <c r="K47" s="78"/>
      <c r="L47" s="78"/>
    </row>
    <row r="48" spans="10:12">
      <c r="J48" s="38"/>
      <c r="K48" s="78"/>
      <c r="L48" s="78"/>
    </row>
    <row r="49" spans="10:12">
      <c r="J49" s="38"/>
      <c r="K49" s="78"/>
      <c r="L49" s="78"/>
    </row>
    <row r="50" spans="10:12">
      <c r="J50" s="38"/>
      <c r="K50" s="78"/>
      <c r="L50" s="78"/>
    </row>
    <row r="51" spans="10:12">
      <c r="J51" s="38"/>
      <c r="K51" s="78"/>
      <c r="L51" s="78"/>
    </row>
    <row r="52" spans="10:12">
      <c r="J52" s="38"/>
      <c r="K52" s="78"/>
      <c r="L52" s="78"/>
    </row>
    <row r="53" spans="10:12">
      <c r="J53" s="38"/>
      <c r="K53" s="78"/>
      <c r="L53" s="78"/>
    </row>
    <row r="54" spans="10:12">
      <c r="J54" s="38"/>
      <c r="K54" s="78"/>
      <c r="L54" s="78"/>
    </row>
    <row r="55" spans="10:12">
      <c r="J55" s="38"/>
      <c r="K55" s="78"/>
      <c r="L55" s="78"/>
    </row>
    <row r="56" spans="10:12">
      <c r="J56" s="38"/>
      <c r="K56" s="78"/>
      <c r="L56" s="78"/>
    </row>
    <row r="57" spans="10:12">
      <c r="J57" s="38"/>
      <c r="K57" s="78"/>
      <c r="L57" s="78"/>
    </row>
    <row r="58" spans="10:12">
      <c r="J58" s="38"/>
      <c r="K58" s="78"/>
      <c r="L58" s="78"/>
    </row>
    <row r="59" spans="10:12">
      <c r="J59" s="38"/>
      <c r="K59" s="78"/>
      <c r="L59" s="78"/>
    </row>
    <row r="60" spans="10:12">
      <c r="J60" s="38"/>
      <c r="K60" s="78"/>
      <c r="L60" s="78"/>
    </row>
    <row r="61" spans="10:12">
      <c r="J61" s="38"/>
      <c r="K61" s="78"/>
      <c r="L61" s="78"/>
    </row>
    <row r="62" spans="10:12">
      <c r="J62" s="38"/>
      <c r="K62" s="78"/>
      <c r="L62" s="78"/>
    </row>
    <row r="63" spans="10:12">
      <c r="J63" s="38"/>
      <c r="K63" s="78"/>
      <c r="L63" s="78"/>
    </row>
    <row r="64" spans="10:12">
      <c r="J64" s="38"/>
      <c r="K64" s="78"/>
      <c r="L64" s="78"/>
    </row>
    <row r="65" spans="10:12">
      <c r="J65" s="38"/>
      <c r="K65" s="78"/>
      <c r="L65" s="78"/>
    </row>
    <row r="66" spans="10:12">
      <c r="J66" s="38"/>
      <c r="K66" s="78"/>
      <c r="L66" s="78"/>
    </row>
    <row r="67" spans="10:12">
      <c r="J67" s="38"/>
      <c r="K67" s="78"/>
      <c r="L67" s="78"/>
    </row>
    <row r="68" spans="10:12">
      <c r="J68" s="38"/>
      <c r="K68" s="78"/>
      <c r="L68" s="78"/>
    </row>
    <row r="69" spans="10:12">
      <c r="J69" s="38"/>
      <c r="K69" s="78"/>
      <c r="L69" s="78"/>
    </row>
    <row r="70" spans="10:12">
      <c r="J70" s="38"/>
      <c r="K70" s="78"/>
      <c r="L70" s="78"/>
    </row>
    <row r="71" spans="10:12">
      <c r="J71" s="38"/>
      <c r="K71" s="78"/>
      <c r="L71" s="78"/>
    </row>
    <row r="72" spans="10:12">
      <c r="J72" s="38"/>
      <c r="K72" s="78"/>
      <c r="L72" s="78"/>
    </row>
    <row r="73" spans="10:12">
      <c r="J73" s="38"/>
      <c r="K73" s="78"/>
      <c r="L73" s="78"/>
    </row>
    <row r="74" spans="10:12">
      <c r="J74" s="38"/>
      <c r="K74" s="78"/>
      <c r="L74" s="78"/>
    </row>
    <row r="75" spans="10:12">
      <c r="J75" s="38"/>
      <c r="K75" s="78"/>
      <c r="L75" s="78"/>
    </row>
    <row r="76" spans="10:12">
      <c r="J76" s="38"/>
      <c r="K76" s="78"/>
      <c r="L76" s="78"/>
    </row>
    <row r="77" spans="10:12">
      <c r="J77" s="38"/>
      <c r="K77" s="78"/>
      <c r="L77" s="78"/>
    </row>
    <row r="78" spans="10:12">
      <c r="J78" s="38"/>
      <c r="K78" s="78"/>
      <c r="L78" s="78"/>
    </row>
    <row r="79" spans="10:12">
      <c r="J79" s="38"/>
      <c r="K79" s="78"/>
      <c r="L79" s="78"/>
    </row>
    <row r="80" spans="10:12">
      <c r="J80" s="38"/>
      <c r="K80" s="78"/>
      <c r="L80" s="78"/>
    </row>
    <row r="81" spans="10:12">
      <c r="J81" s="38"/>
      <c r="K81" s="78"/>
      <c r="L81" s="78"/>
    </row>
    <row r="82" spans="10:12">
      <c r="J82" s="38"/>
      <c r="K82" s="78"/>
      <c r="L82" s="78"/>
    </row>
    <row r="83" spans="10:12">
      <c r="J83" s="38"/>
      <c r="K83" s="78"/>
      <c r="L83" s="78"/>
    </row>
    <row r="84" spans="10:12">
      <c r="J84" s="38"/>
      <c r="K84" s="78"/>
      <c r="L84" s="78"/>
    </row>
    <row r="85" spans="10:12">
      <c r="J85" s="38"/>
      <c r="K85" s="78"/>
      <c r="L85" s="78"/>
    </row>
    <row r="86" spans="10:12">
      <c r="J86" s="38"/>
      <c r="K86" s="78"/>
      <c r="L86" s="78"/>
    </row>
    <row r="87" spans="10:12">
      <c r="J87" s="38"/>
      <c r="K87" s="78"/>
      <c r="L87" s="78"/>
    </row>
    <row r="88" spans="10:12">
      <c r="J88" s="38"/>
      <c r="K88" s="78"/>
      <c r="L88" s="78"/>
    </row>
    <row r="89" spans="10:12">
      <c r="J89" s="38"/>
      <c r="K89" s="78"/>
      <c r="L89" s="78"/>
    </row>
    <row r="90" spans="10:12">
      <c r="J90" s="38"/>
      <c r="K90" s="78"/>
      <c r="L90" s="78"/>
    </row>
    <row r="91" spans="10:12">
      <c r="J91" s="38"/>
      <c r="K91" s="78"/>
      <c r="L91" s="78"/>
    </row>
    <row r="92" spans="10:12">
      <c r="J92" s="38"/>
      <c r="K92" s="78"/>
      <c r="L92" s="78"/>
    </row>
    <row r="93" spans="10:12">
      <c r="J93" s="38"/>
      <c r="K93" s="78"/>
      <c r="L93" s="78"/>
    </row>
    <row r="94" spans="10:12">
      <c r="J94" s="38"/>
      <c r="K94" s="78"/>
      <c r="L94" s="78"/>
    </row>
    <row r="95" spans="10:12">
      <c r="J95" s="38"/>
      <c r="K95" s="78"/>
      <c r="L95" s="78"/>
    </row>
    <row r="96" spans="10:12">
      <c r="J96" s="38"/>
      <c r="K96" s="78"/>
      <c r="L96" s="78"/>
    </row>
    <row r="97" spans="10:12">
      <c r="J97" s="38"/>
      <c r="K97" s="78"/>
      <c r="L97" s="78"/>
    </row>
    <row r="98" spans="10:12">
      <c r="J98" s="38"/>
      <c r="K98" s="78"/>
      <c r="L98" s="78"/>
    </row>
    <row r="99" spans="10:12">
      <c r="J99" s="38"/>
      <c r="K99" s="78"/>
      <c r="L99" s="78"/>
    </row>
    <row r="100" spans="10:12">
      <c r="J100" s="38"/>
      <c r="K100" s="78"/>
      <c r="L100" s="78"/>
    </row>
    <row r="101" spans="10:12">
      <c r="J101" s="38"/>
      <c r="K101" s="78"/>
      <c r="L101" s="78"/>
    </row>
    <row r="102" spans="10:12">
      <c r="J102" s="38"/>
      <c r="K102" s="78"/>
      <c r="L102" s="78"/>
    </row>
    <row r="103" spans="10:12">
      <c r="J103" s="38"/>
      <c r="K103" s="78"/>
      <c r="L103" s="78"/>
    </row>
    <row r="104" spans="10:12">
      <c r="J104" s="38"/>
      <c r="K104" s="78"/>
      <c r="L104" s="78"/>
    </row>
    <row r="105" spans="10:12">
      <c r="J105" s="38"/>
      <c r="K105" s="78"/>
      <c r="L105" s="78"/>
    </row>
    <row r="106" spans="10:12">
      <c r="J106" s="38"/>
      <c r="K106" s="78"/>
      <c r="L106" s="78"/>
    </row>
    <row r="107" spans="10:12">
      <c r="J107" s="38"/>
      <c r="K107" s="78"/>
      <c r="L107" s="78"/>
    </row>
    <row r="108" spans="10:12">
      <c r="J108" s="38"/>
      <c r="K108" s="78"/>
      <c r="L108" s="78"/>
    </row>
    <row r="109" spans="10:12">
      <c r="J109" s="38"/>
      <c r="K109" s="78"/>
      <c r="L109" s="78"/>
    </row>
    <row r="110" spans="10:12">
      <c r="J110" s="38"/>
      <c r="K110" s="78"/>
      <c r="L110" s="78"/>
    </row>
    <row r="111" spans="10:12">
      <c r="J111" s="38"/>
      <c r="K111" s="78"/>
      <c r="L111" s="78"/>
    </row>
    <row r="112" spans="10:12">
      <c r="J112" s="38"/>
      <c r="K112" s="78"/>
      <c r="L112" s="78"/>
    </row>
    <row r="113" spans="10:12">
      <c r="J113" s="38"/>
      <c r="K113" s="78"/>
      <c r="L113" s="78"/>
    </row>
    <row r="114" spans="10:12">
      <c r="J114" s="38"/>
      <c r="K114" s="78"/>
      <c r="L114" s="78"/>
    </row>
    <row r="115" spans="10:12">
      <c r="J115" s="38"/>
      <c r="K115" s="78"/>
      <c r="L115" s="78"/>
    </row>
    <row r="116" spans="10:12">
      <c r="J116" s="38"/>
      <c r="K116" s="78"/>
      <c r="L116" s="78"/>
    </row>
    <row r="117" spans="10:12">
      <c r="J117" s="38"/>
      <c r="K117" s="78"/>
      <c r="L117" s="78"/>
    </row>
    <row r="118" spans="10:12">
      <c r="J118" s="38"/>
      <c r="K118" s="78"/>
      <c r="L118" s="78"/>
    </row>
    <row r="119" spans="10:12">
      <c r="J119" s="38"/>
      <c r="K119" s="78"/>
      <c r="L119" s="78"/>
    </row>
    <row r="120" spans="10:12">
      <c r="J120" s="38"/>
      <c r="K120" s="78"/>
      <c r="L120" s="78"/>
    </row>
    <row r="121" spans="10:12">
      <c r="J121" s="38"/>
      <c r="K121" s="78"/>
      <c r="L121" s="78"/>
    </row>
    <row r="122" spans="10:12">
      <c r="J122" s="38"/>
      <c r="K122" s="78"/>
      <c r="L122" s="78"/>
    </row>
    <row r="123" spans="10:12">
      <c r="J123" s="38"/>
      <c r="K123" s="78"/>
      <c r="L123" s="78"/>
    </row>
    <row r="124" spans="10:12">
      <c r="J124" s="38"/>
      <c r="K124" s="78"/>
      <c r="L124" s="78"/>
    </row>
    <row r="125" spans="10:12">
      <c r="J125" s="38"/>
      <c r="K125" s="78"/>
      <c r="L125" s="78"/>
    </row>
    <row r="126" spans="10:12">
      <c r="J126" s="38"/>
      <c r="K126" s="78"/>
      <c r="L126" s="78"/>
    </row>
    <row r="127" spans="10:12">
      <c r="J127" s="38"/>
      <c r="K127" s="78"/>
      <c r="L127" s="78"/>
    </row>
    <row r="128" spans="10:12">
      <c r="J128" s="38"/>
      <c r="K128" s="78"/>
      <c r="L128" s="78"/>
    </row>
    <row r="129" spans="10:12">
      <c r="J129" s="38"/>
      <c r="K129" s="78"/>
      <c r="L129" s="78"/>
    </row>
    <row r="130" spans="10:12">
      <c r="J130" s="38"/>
      <c r="K130" s="78"/>
      <c r="L130" s="78"/>
    </row>
    <row r="131" spans="10:12">
      <c r="J131" s="38"/>
      <c r="K131" s="78"/>
      <c r="L131" s="78"/>
    </row>
    <row r="132" spans="10:12">
      <c r="J132" s="38"/>
      <c r="K132" s="78"/>
      <c r="L132" s="78"/>
    </row>
    <row r="133" spans="10:12">
      <c r="J133" s="38"/>
      <c r="K133" s="78"/>
      <c r="L133" s="78"/>
    </row>
    <row r="134" spans="10:12">
      <c r="J134" s="38"/>
      <c r="K134" s="78"/>
      <c r="L134" s="78"/>
    </row>
    <row r="135" spans="10:12">
      <c r="J135" s="38"/>
      <c r="K135" s="78"/>
      <c r="L135" s="78"/>
    </row>
    <row r="136" spans="10:12">
      <c r="J136" s="38"/>
      <c r="K136" s="78"/>
      <c r="L136" s="78"/>
    </row>
    <row r="137" spans="10:12">
      <c r="J137" s="38"/>
      <c r="K137" s="78"/>
      <c r="L137" s="78"/>
    </row>
    <row r="138" spans="10:12">
      <c r="J138" s="38"/>
      <c r="K138" s="78"/>
      <c r="L138" s="78"/>
    </row>
    <row r="139" spans="10:12">
      <c r="J139" s="38"/>
      <c r="K139" s="78"/>
      <c r="L139" s="78"/>
    </row>
    <row r="140" spans="10:12">
      <c r="J140" s="38"/>
      <c r="K140" s="78"/>
      <c r="L140" s="78"/>
    </row>
    <row r="141" spans="10:12">
      <c r="J141" s="38"/>
      <c r="K141" s="78"/>
      <c r="L141" s="78"/>
    </row>
    <row r="142" spans="10:12">
      <c r="J142" s="38"/>
      <c r="K142" s="78"/>
      <c r="L142" s="78"/>
    </row>
    <row r="143" spans="10:12">
      <c r="J143" s="38"/>
      <c r="K143" s="78"/>
      <c r="L143" s="78"/>
    </row>
    <row r="144" spans="10:12">
      <c r="J144" s="38"/>
      <c r="K144" s="78"/>
      <c r="L144" s="78"/>
    </row>
    <row r="145" spans="10:12">
      <c r="J145" s="38"/>
      <c r="K145" s="78"/>
      <c r="L145" s="78"/>
    </row>
    <row r="146" spans="10:12">
      <c r="J146" s="38"/>
      <c r="K146" s="78"/>
      <c r="L146" s="78"/>
    </row>
    <row r="147" spans="10:12">
      <c r="J147" s="38"/>
      <c r="K147" s="78"/>
      <c r="L147" s="78"/>
    </row>
    <row r="148" spans="10:12">
      <c r="J148" s="38"/>
      <c r="K148" s="78"/>
      <c r="L148" s="78"/>
    </row>
    <row r="149" spans="10:12">
      <c r="J149" s="38"/>
      <c r="K149" s="78"/>
      <c r="L149" s="78"/>
    </row>
    <row r="150" spans="10:12">
      <c r="J150" s="38"/>
      <c r="K150" s="78"/>
      <c r="L150" s="78"/>
    </row>
    <row r="151" spans="10:12">
      <c r="J151" s="38"/>
      <c r="K151" s="78"/>
      <c r="L151" s="78"/>
    </row>
    <row r="152" spans="10:12">
      <c r="J152" s="38"/>
      <c r="K152" s="78"/>
      <c r="L152" s="78"/>
    </row>
    <row r="153" spans="10:12">
      <c r="J153" s="38"/>
      <c r="K153" s="78"/>
      <c r="L153" s="78"/>
    </row>
    <row r="154" spans="10:12">
      <c r="J154" s="38"/>
      <c r="K154" s="78"/>
      <c r="L154" s="78"/>
    </row>
    <row r="155" spans="10:12">
      <c r="J155" s="38"/>
      <c r="K155" s="78"/>
      <c r="L155" s="78"/>
    </row>
    <row r="156" spans="10:12">
      <c r="J156" s="38"/>
      <c r="K156" s="78"/>
      <c r="L156" s="78"/>
    </row>
    <row r="157" spans="10:12">
      <c r="J157" s="38"/>
      <c r="K157" s="78"/>
      <c r="L157" s="78"/>
    </row>
    <row r="158" spans="10:12">
      <c r="J158" s="38"/>
      <c r="K158" s="78"/>
      <c r="L158" s="78"/>
    </row>
    <row r="159" spans="10:12">
      <c r="J159" s="38"/>
      <c r="K159" s="78"/>
      <c r="L159" s="78"/>
    </row>
    <row r="160" spans="10:12">
      <c r="J160" s="38"/>
      <c r="K160" s="78"/>
      <c r="L160" s="78"/>
    </row>
    <row r="161" spans="10:12">
      <c r="J161" s="38"/>
      <c r="K161" s="78"/>
      <c r="L161" s="78"/>
    </row>
    <row r="162" spans="10:12">
      <c r="J162" s="38"/>
      <c r="K162" s="78"/>
      <c r="L162" s="78"/>
    </row>
    <row r="163" spans="10:12">
      <c r="J163" s="38"/>
      <c r="K163" s="78"/>
      <c r="L163" s="78"/>
    </row>
    <row r="164" spans="10:12">
      <c r="J164" s="38"/>
      <c r="K164" s="78"/>
      <c r="L164" s="78"/>
    </row>
    <row r="165" spans="10:12">
      <c r="J165" s="38"/>
      <c r="K165" s="78"/>
      <c r="L165" s="78"/>
    </row>
    <row r="166" spans="10:12">
      <c r="J166" s="38"/>
      <c r="K166" s="78"/>
      <c r="L166" s="78"/>
    </row>
    <row r="167" spans="10:12">
      <c r="J167" s="38"/>
      <c r="K167" s="78"/>
      <c r="L167" s="78"/>
    </row>
    <row r="168" spans="10:12">
      <c r="J168" s="38"/>
      <c r="K168" s="78"/>
      <c r="L168" s="78"/>
    </row>
    <row r="169" spans="10:12">
      <c r="J169" s="38"/>
      <c r="K169" s="78"/>
      <c r="L169" s="78"/>
    </row>
    <row r="170" spans="10:12">
      <c r="J170" s="38"/>
      <c r="K170" s="78"/>
      <c r="L170" s="78"/>
    </row>
    <row r="171" spans="10:12">
      <c r="J171" s="38"/>
      <c r="K171" s="78"/>
      <c r="L171" s="78"/>
    </row>
    <row r="172" spans="10:12">
      <c r="J172" s="38"/>
      <c r="K172" s="78"/>
      <c r="L172" s="78"/>
    </row>
    <row r="173" spans="10:12">
      <c r="J173" s="38"/>
      <c r="K173" s="78"/>
      <c r="L173" s="78"/>
    </row>
    <row r="174" spans="10:12">
      <c r="J174" s="38"/>
      <c r="K174" s="78"/>
      <c r="L174" s="78"/>
    </row>
    <row r="175" spans="10:12">
      <c r="J175" s="38"/>
      <c r="K175" s="78"/>
      <c r="L175" s="78"/>
    </row>
    <row r="176" spans="10:12">
      <c r="J176" s="38"/>
      <c r="K176" s="78"/>
      <c r="L176" s="78"/>
    </row>
    <row r="177" spans="10:12">
      <c r="J177" s="38"/>
      <c r="K177" s="78"/>
      <c r="L177" s="78"/>
    </row>
    <row r="178" spans="10:12">
      <c r="J178" s="38"/>
      <c r="K178" s="78"/>
      <c r="L178" s="78"/>
    </row>
    <row r="179" spans="10:12">
      <c r="J179" s="38"/>
      <c r="K179" s="78"/>
      <c r="L179" s="78"/>
    </row>
    <row r="180" spans="10:12">
      <c r="J180" s="38"/>
      <c r="K180" s="78"/>
      <c r="L180" s="78"/>
    </row>
    <row r="181" spans="10:12">
      <c r="J181" s="38"/>
      <c r="K181" s="78"/>
      <c r="L181" s="78"/>
    </row>
    <row r="182" spans="10:12">
      <c r="J182" s="38"/>
      <c r="K182" s="78"/>
      <c r="L182" s="78"/>
    </row>
    <row r="183" spans="10:12">
      <c r="J183" s="38"/>
      <c r="K183" s="78"/>
      <c r="L183" s="78"/>
    </row>
    <row r="184" spans="10:12">
      <c r="J184" s="38"/>
      <c r="K184" s="78"/>
      <c r="L184" s="78"/>
    </row>
    <row r="185" spans="10:12">
      <c r="J185" s="38"/>
      <c r="K185" s="78"/>
      <c r="L185" s="78"/>
    </row>
    <row r="186" spans="10:12">
      <c r="J186" s="38"/>
      <c r="K186" s="78"/>
      <c r="L186" s="78"/>
    </row>
    <row r="187" spans="10:12">
      <c r="J187" s="38"/>
      <c r="K187" s="78"/>
      <c r="L187" s="78"/>
    </row>
    <row r="188" spans="10:12">
      <c r="J188" s="38"/>
      <c r="K188" s="78"/>
      <c r="L188" s="78"/>
    </row>
    <row r="189" spans="10:12">
      <c r="J189" s="38"/>
      <c r="K189" s="78"/>
      <c r="L189" s="78"/>
    </row>
    <row r="190" spans="10:12">
      <c r="J190" s="38"/>
      <c r="K190" s="78"/>
      <c r="L190" s="78"/>
    </row>
    <row r="191" spans="10:12">
      <c r="J191" s="38"/>
      <c r="K191" s="78"/>
      <c r="L191" s="78"/>
    </row>
    <row r="192" spans="10:12">
      <c r="J192" s="38"/>
      <c r="K192" s="78"/>
      <c r="L192" s="78"/>
    </row>
    <row r="193" spans="10:12">
      <c r="J193" s="38"/>
      <c r="K193" s="78"/>
      <c r="L193" s="78"/>
    </row>
    <row r="194" spans="10:12">
      <c r="J194" s="38"/>
      <c r="K194" s="78"/>
      <c r="L194" s="78"/>
    </row>
    <row r="195" spans="10:12">
      <c r="J195" s="38"/>
      <c r="K195" s="78"/>
      <c r="L195" s="78"/>
    </row>
    <row r="196" spans="10:12">
      <c r="J196" s="38"/>
      <c r="K196" s="78"/>
      <c r="L196" s="78"/>
    </row>
    <row r="197" spans="10:12">
      <c r="J197" s="38"/>
      <c r="K197" s="78"/>
      <c r="L197" s="78"/>
    </row>
    <row r="198" spans="10:12">
      <c r="J198" s="38"/>
      <c r="K198" s="78"/>
      <c r="L198" s="78"/>
    </row>
    <row r="199" spans="10:12">
      <c r="J199" s="38"/>
      <c r="K199" s="78"/>
      <c r="L199" s="78"/>
    </row>
    <row r="200" spans="10:12">
      <c r="J200" s="38"/>
      <c r="K200" s="78"/>
      <c r="L200" s="78"/>
    </row>
    <row r="201" spans="10:12">
      <c r="J201" s="38"/>
      <c r="K201" s="78"/>
      <c r="L201" s="78"/>
    </row>
    <row r="202" spans="10:12">
      <c r="J202" s="38"/>
      <c r="K202" s="78"/>
      <c r="L202" s="78"/>
    </row>
    <row r="203" spans="10:12">
      <c r="J203" s="38"/>
      <c r="K203" s="78"/>
      <c r="L203" s="78"/>
    </row>
    <row r="204" spans="10:12">
      <c r="J204" s="38"/>
      <c r="K204" s="78"/>
      <c r="L204" s="78"/>
    </row>
    <row r="205" spans="10:12">
      <c r="J205" s="38"/>
      <c r="K205" s="78"/>
      <c r="L205" s="78"/>
    </row>
    <row r="206" spans="10:12">
      <c r="J206" s="38"/>
      <c r="K206" s="78"/>
      <c r="L206" s="78"/>
    </row>
    <row r="207" spans="10:12">
      <c r="J207" s="38"/>
      <c r="K207" s="78"/>
      <c r="L207" s="78"/>
    </row>
    <row r="208" spans="10:12">
      <c r="J208" s="38"/>
      <c r="K208" s="78"/>
      <c r="L208" s="78"/>
    </row>
    <row r="209" spans="10:12">
      <c r="J209" s="38"/>
      <c r="K209" s="78"/>
      <c r="L209" s="78"/>
    </row>
    <row r="210" spans="10:12">
      <c r="J210" s="38"/>
      <c r="K210" s="78"/>
      <c r="L210" s="78"/>
    </row>
    <row r="211" spans="10:12">
      <c r="J211" s="38"/>
      <c r="K211" s="78"/>
      <c r="L211" s="78"/>
    </row>
    <row r="212" spans="10:12">
      <c r="J212" s="38"/>
      <c r="K212" s="78"/>
      <c r="L212" s="78"/>
    </row>
    <row r="213" spans="10:12">
      <c r="J213" s="38"/>
      <c r="K213" s="78"/>
      <c r="L213" s="78"/>
    </row>
    <row r="214" spans="10:12">
      <c r="J214" s="38"/>
      <c r="K214" s="78"/>
      <c r="L214" s="78"/>
    </row>
    <row r="215" spans="10:12">
      <c r="J215" s="38"/>
      <c r="K215" s="78"/>
      <c r="L215" s="78"/>
    </row>
    <row r="216" spans="10:12">
      <c r="J216" s="38"/>
      <c r="K216" s="78"/>
      <c r="L216" s="78"/>
    </row>
    <row r="217" spans="10:12">
      <c r="J217" s="38"/>
      <c r="K217" s="78"/>
      <c r="L217" s="78"/>
    </row>
    <row r="218" spans="10:12">
      <c r="J218" s="38"/>
      <c r="K218" s="78"/>
      <c r="L218" s="78"/>
    </row>
    <row r="219" spans="10:12">
      <c r="J219" s="38"/>
      <c r="K219" s="78"/>
      <c r="L219" s="78"/>
    </row>
    <row r="220" spans="10:12">
      <c r="J220" s="38"/>
      <c r="K220" s="78"/>
      <c r="L220" s="78"/>
    </row>
    <row r="221" spans="10:12">
      <c r="J221" s="38"/>
      <c r="K221" s="78"/>
      <c r="L221" s="78"/>
    </row>
    <row r="222" spans="10:12">
      <c r="J222" s="38"/>
      <c r="K222" s="78"/>
      <c r="L222" s="78"/>
    </row>
    <row r="223" spans="10:12">
      <c r="J223" s="38"/>
      <c r="K223" s="78"/>
      <c r="L223" s="78"/>
    </row>
    <row r="224" spans="10:12">
      <c r="J224" s="38"/>
      <c r="K224" s="78"/>
      <c r="L224" s="78"/>
    </row>
    <row r="225" spans="10:12">
      <c r="J225" s="38"/>
      <c r="K225" s="78"/>
      <c r="L225" s="78"/>
    </row>
    <row r="226" spans="10:12">
      <c r="J226" s="38"/>
      <c r="K226" s="78"/>
      <c r="L226" s="78"/>
    </row>
    <row r="227" spans="10:12">
      <c r="J227" s="38"/>
      <c r="K227" s="78"/>
      <c r="L227" s="78"/>
    </row>
    <row r="228" spans="10:12">
      <c r="J228" s="38"/>
      <c r="K228" s="78"/>
      <c r="L228" s="78"/>
    </row>
    <row r="229" spans="10:12">
      <c r="J229" s="38"/>
      <c r="K229" s="78"/>
      <c r="L229" s="78"/>
    </row>
    <row r="230" spans="10:12">
      <c r="J230" s="38"/>
      <c r="K230" s="78"/>
      <c r="L230" s="78"/>
    </row>
    <row r="231" spans="10:12">
      <c r="J231" s="38"/>
      <c r="K231" s="78"/>
      <c r="L231" s="78"/>
    </row>
    <row r="232" spans="10:12">
      <c r="J232" s="38"/>
      <c r="K232" s="78"/>
      <c r="L232" s="78"/>
    </row>
    <row r="233" spans="10:12">
      <c r="J233" s="38"/>
      <c r="K233" s="78"/>
      <c r="L233" s="78"/>
    </row>
    <row r="234" spans="10:12">
      <c r="J234" s="38"/>
      <c r="K234" s="78"/>
      <c r="L234" s="78"/>
    </row>
    <row r="235" spans="10:12">
      <c r="J235" s="38"/>
      <c r="K235" s="78"/>
      <c r="L235" s="78"/>
    </row>
    <row r="236" spans="10:12">
      <c r="J236" s="38"/>
      <c r="K236" s="78"/>
      <c r="L236" s="78"/>
    </row>
    <row r="237" spans="10:12">
      <c r="J237" s="38"/>
      <c r="K237" s="78"/>
      <c r="L237" s="78"/>
    </row>
    <row r="238" spans="10:12">
      <c r="J238" s="38"/>
      <c r="K238" s="78"/>
      <c r="L238" s="78"/>
    </row>
    <row r="239" spans="10:12">
      <c r="J239" s="38"/>
      <c r="K239" s="78"/>
      <c r="L239" s="78"/>
    </row>
    <row r="240" spans="10:12">
      <c r="J240" s="38"/>
      <c r="K240" s="78"/>
      <c r="L240" s="78"/>
    </row>
    <row r="241" spans="10:12">
      <c r="J241" s="38"/>
      <c r="K241" s="78"/>
      <c r="L241" s="78"/>
    </row>
    <row r="242" spans="10:12">
      <c r="J242" s="38"/>
      <c r="K242" s="78"/>
      <c r="L242" s="78"/>
    </row>
    <row r="243" spans="10:12">
      <c r="J243" s="38"/>
      <c r="K243" s="78"/>
      <c r="L243" s="78"/>
    </row>
    <row r="244" spans="10:12">
      <c r="J244" s="38"/>
      <c r="K244" s="78"/>
      <c r="L244" s="78"/>
    </row>
    <row r="245" spans="10:12">
      <c r="J245" s="38"/>
      <c r="K245" s="78"/>
      <c r="L245" s="78"/>
    </row>
    <row r="246" spans="10:12">
      <c r="J246" s="38"/>
      <c r="K246" s="78"/>
      <c r="L246" s="78"/>
    </row>
    <row r="247" spans="10:12">
      <c r="J247" s="38"/>
      <c r="K247" s="78"/>
      <c r="L247" s="78"/>
    </row>
    <row r="248" spans="10:12">
      <c r="J248" s="38"/>
      <c r="K248" s="78"/>
      <c r="L248" s="78"/>
    </row>
    <row r="249" spans="10:12">
      <c r="J249" s="38"/>
      <c r="K249" s="78"/>
      <c r="L249" s="78"/>
    </row>
    <row r="250" spans="10:12">
      <c r="J250" s="38"/>
      <c r="K250" s="78"/>
      <c r="L250" s="78"/>
    </row>
    <row r="251" spans="10:12">
      <c r="J251" s="38"/>
      <c r="K251" s="78"/>
      <c r="L251" s="78"/>
    </row>
    <row r="252" spans="10:12">
      <c r="J252" s="38"/>
      <c r="K252" s="78"/>
      <c r="L252" s="78"/>
    </row>
    <row r="253" spans="10:12">
      <c r="J253" s="38"/>
      <c r="K253" s="78"/>
      <c r="L253" s="78"/>
    </row>
    <row r="254" spans="10:12">
      <c r="J254" s="38"/>
      <c r="K254" s="78"/>
      <c r="L254" s="78"/>
    </row>
    <row r="255" spans="10:12">
      <c r="J255" s="38"/>
      <c r="K255" s="78"/>
      <c r="L255" s="78"/>
    </row>
    <row r="256" spans="10:12">
      <c r="J256" s="38"/>
      <c r="K256" s="78"/>
      <c r="L256" s="78"/>
    </row>
    <row r="257" spans="10:12">
      <c r="J257" s="38"/>
      <c r="K257" s="78"/>
      <c r="L257" s="78"/>
    </row>
    <row r="258" spans="10:12">
      <c r="J258" s="38"/>
      <c r="K258" s="78"/>
      <c r="L258" s="78"/>
    </row>
    <row r="259" spans="10:12">
      <c r="J259" s="38"/>
      <c r="K259" s="78"/>
      <c r="L259" s="78"/>
    </row>
    <row r="260" spans="10:12">
      <c r="J260" s="38"/>
      <c r="K260" s="78"/>
      <c r="L260" s="78"/>
    </row>
    <row r="261" spans="10:12">
      <c r="J261" s="38"/>
      <c r="K261" s="78"/>
      <c r="L261" s="78"/>
    </row>
    <row r="262" spans="10:12">
      <c r="J262" s="38"/>
      <c r="K262" s="78"/>
      <c r="L262" s="78"/>
    </row>
    <row r="263" spans="10:12">
      <c r="J263" s="38"/>
      <c r="K263" s="78"/>
      <c r="L263" s="78"/>
    </row>
    <row r="264" spans="10:12">
      <c r="J264" s="38"/>
      <c r="K264" s="78"/>
      <c r="L264" s="78"/>
    </row>
    <row r="265" spans="10:12">
      <c r="J265" s="38"/>
      <c r="K265" s="78"/>
      <c r="L265" s="78"/>
    </row>
    <row r="266" spans="10:12">
      <c r="J266" s="38"/>
      <c r="K266" s="78"/>
      <c r="L266" s="78"/>
    </row>
    <row r="267" spans="10:12">
      <c r="J267" s="38"/>
      <c r="K267" s="78"/>
      <c r="L267" s="78"/>
    </row>
    <row r="268" spans="10:12">
      <c r="J268" s="38"/>
      <c r="K268" s="78"/>
      <c r="L268" s="78"/>
    </row>
    <row r="269" spans="10:12">
      <c r="J269" s="38"/>
      <c r="K269" s="78"/>
      <c r="L269" s="78"/>
    </row>
    <row r="270" spans="10:12">
      <c r="J270" s="38"/>
      <c r="K270" s="78"/>
      <c r="L270" s="78"/>
    </row>
    <row r="271" spans="10:12">
      <c r="J271" s="38"/>
      <c r="K271" s="78"/>
      <c r="L271" s="78"/>
    </row>
    <row r="272" spans="10:12">
      <c r="J272" s="38"/>
      <c r="K272" s="78"/>
      <c r="L272" s="78"/>
    </row>
    <row r="273" spans="10:12">
      <c r="J273" s="38"/>
      <c r="K273" s="78"/>
      <c r="L273" s="78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</sheetPr>
  <dimension ref="A1:AA5"/>
  <sheetViews>
    <sheetView topLeftCell="M1" workbookViewId="0">
      <selection activeCell="T14" sqref="T14"/>
    </sheetView>
  </sheetViews>
  <sheetFormatPr defaultColWidth="11.42578125" defaultRowHeight="12.6"/>
  <cols>
    <col min="2" max="2" width="13.140625" customWidth="1"/>
    <col min="3" max="3" width="12.85546875" customWidth="1"/>
    <col min="4" max="4" width="13" customWidth="1"/>
    <col min="12" max="12" width="13.5703125" customWidth="1"/>
    <col min="27" max="27" width="12" customWidth="1"/>
  </cols>
  <sheetData>
    <row r="1" spans="1:27">
      <c r="I1" s="7"/>
    </row>
    <row r="2" spans="1:27" ht="18">
      <c r="A2" s="13"/>
      <c r="B2" s="28" t="s">
        <v>1812</v>
      </c>
      <c r="C2" s="13"/>
      <c r="D2" s="13"/>
      <c r="E2" s="13"/>
      <c r="F2" s="13"/>
      <c r="G2" s="13"/>
      <c r="H2" s="13"/>
      <c r="I2" s="16"/>
      <c r="J2" s="13"/>
      <c r="K2" s="13"/>
      <c r="L2" s="13"/>
    </row>
    <row r="3" spans="1:27" ht="18.600000000000001" thickBot="1">
      <c r="A3" s="13"/>
      <c r="B3" s="13"/>
      <c r="C3" s="13"/>
      <c r="D3" s="13"/>
      <c r="E3" s="13"/>
      <c r="F3" s="13"/>
      <c r="G3" s="13"/>
      <c r="H3" s="13"/>
      <c r="I3" s="16"/>
      <c r="J3" s="13"/>
      <c r="K3" s="13"/>
      <c r="L3" s="13"/>
    </row>
    <row r="4" spans="1:27" ht="18.600000000000001" thickBot="1">
      <c r="A4" s="99" t="s">
        <v>1813</v>
      </c>
      <c r="B4" s="100"/>
      <c r="C4" s="100"/>
      <c r="D4" s="101"/>
      <c r="E4" s="102" t="s">
        <v>1814</v>
      </c>
      <c r="F4" s="103"/>
      <c r="G4" s="103"/>
      <c r="H4" s="103"/>
      <c r="I4" s="104"/>
      <c r="J4" s="105" t="s">
        <v>1815</v>
      </c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7"/>
    </row>
    <row r="5" spans="1:27" ht="51.95">
      <c r="A5" s="29" t="s">
        <v>1816</v>
      </c>
      <c r="B5" s="29" t="s">
        <v>1817</v>
      </c>
      <c r="C5" s="29" t="s">
        <v>1818</v>
      </c>
      <c r="D5" s="29" t="s">
        <v>1819</v>
      </c>
      <c r="E5" s="30" t="s">
        <v>1820</v>
      </c>
      <c r="F5" s="30" t="s">
        <v>1821</v>
      </c>
      <c r="G5" s="30" t="s">
        <v>1822</v>
      </c>
      <c r="H5" s="30" t="s">
        <v>1823</v>
      </c>
      <c r="I5" s="31" t="s">
        <v>1824</v>
      </c>
      <c r="J5" s="32" t="s">
        <v>1</v>
      </c>
      <c r="K5" s="32" t="s">
        <v>2</v>
      </c>
      <c r="L5" s="32" t="s">
        <v>3</v>
      </c>
      <c r="M5" s="32" t="s">
        <v>4</v>
      </c>
      <c r="N5" s="32" t="s">
        <v>5</v>
      </c>
      <c r="O5" s="32" t="s">
        <v>6</v>
      </c>
      <c r="P5" s="32" t="s">
        <v>7</v>
      </c>
      <c r="Q5" s="32" t="s">
        <v>8</v>
      </c>
      <c r="R5" s="33" t="s">
        <v>9</v>
      </c>
      <c r="S5" s="32" t="s">
        <v>10</v>
      </c>
      <c r="T5" s="32" t="s">
        <v>11</v>
      </c>
      <c r="U5" s="32" t="s">
        <v>1825</v>
      </c>
      <c r="V5" s="32" t="s">
        <v>1607</v>
      </c>
      <c r="W5" s="34" t="s">
        <v>1615</v>
      </c>
      <c r="X5" s="34" t="s">
        <v>1826</v>
      </c>
      <c r="Y5" s="34" t="s">
        <v>1827</v>
      </c>
      <c r="Z5" s="34" t="s">
        <v>1828</v>
      </c>
      <c r="AA5" s="34" t="s">
        <v>1829</v>
      </c>
    </row>
  </sheetData>
  <mergeCells count="3">
    <mergeCell ref="A4:D4"/>
    <mergeCell ref="E4:I4"/>
    <mergeCell ref="J4:AA4"/>
  </mergeCell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E4DC0-A437-4484-AA19-A91E43A499AE}">
  <sheetPr>
    <tabColor rgb="FF00B050"/>
  </sheetPr>
  <dimension ref="A1:T5"/>
  <sheetViews>
    <sheetView topLeftCell="H1" workbookViewId="0">
      <selection activeCell="O16" sqref="O16"/>
    </sheetView>
  </sheetViews>
  <sheetFormatPr defaultColWidth="11.42578125" defaultRowHeight="12.6"/>
  <cols>
    <col min="1" max="1" width="13.140625" customWidth="1"/>
    <col min="2" max="2" width="12.7109375" customWidth="1"/>
    <col min="3" max="3" width="14" customWidth="1"/>
    <col min="4" max="4" width="12" customWidth="1"/>
    <col min="5" max="5" width="12.5703125" customWidth="1"/>
    <col min="6" max="6" width="12.7109375" customWidth="1"/>
    <col min="7" max="7" width="12.140625" customWidth="1"/>
    <col min="8" max="8" width="12" customWidth="1"/>
    <col min="10" max="10" width="11.7109375" customWidth="1"/>
    <col min="15" max="15" width="12.140625" customWidth="1"/>
    <col min="16" max="16" width="14.140625" customWidth="1"/>
    <col min="18" max="18" width="12" customWidth="1"/>
    <col min="19" max="19" width="12.42578125" customWidth="1"/>
    <col min="20" max="20" width="13.85546875" customWidth="1"/>
  </cols>
  <sheetData>
    <row r="1" spans="1:20">
      <c r="B1" s="38"/>
      <c r="L1" s="7"/>
    </row>
    <row r="2" spans="1:20" ht="17.45">
      <c r="B2" s="3" t="s">
        <v>1830</v>
      </c>
      <c r="L2" s="7"/>
    </row>
    <row r="3" spans="1:20" ht="18">
      <c r="B3" s="38"/>
      <c r="L3" s="16"/>
    </row>
    <row r="4" spans="1:20" ht="51.95">
      <c r="A4" s="2" t="s">
        <v>1831</v>
      </c>
      <c r="B4" s="2" t="s">
        <v>1832</v>
      </c>
      <c r="C4" s="2" t="s">
        <v>1833</v>
      </c>
      <c r="D4" s="2" t="s">
        <v>1834</v>
      </c>
      <c r="E4" s="2" t="s">
        <v>1835</v>
      </c>
      <c r="F4" s="2" t="s">
        <v>1836</v>
      </c>
      <c r="G4" s="2" t="s">
        <v>1837</v>
      </c>
      <c r="H4" s="2" t="s">
        <v>1838</v>
      </c>
      <c r="I4" s="2" t="s">
        <v>1839</v>
      </c>
      <c r="J4" s="2" t="s">
        <v>1840</v>
      </c>
      <c r="K4" s="2" t="s">
        <v>1841</v>
      </c>
      <c r="L4" s="10" t="s">
        <v>1842</v>
      </c>
      <c r="M4" s="2" t="s">
        <v>1843</v>
      </c>
      <c r="N4" s="2" t="s">
        <v>1844</v>
      </c>
      <c r="O4" s="2" t="s">
        <v>1845</v>
      </c>
      <c r="P4" s="2" t="s">
        <v>1846</v>
      </c>
      <c r="Q4" s="2" t="s">
        <v>1847</v>
      </c>
      <c r="R4" s="2" t="s">
        <v>1848</v>
      </c>
      <c r="S4" s="2" t="s">
        <v>1849</v>
      </c>
      <c r="T4" s="2" t="s">
        <v>1850</v>
      </c>
    </row>
    <row r="5" spans="1:20">
      <c r="A5" s="38" t="s">
        <v>63</v>
      </c>
      <c r="B5" s="38" t="s">
        <v>63</v>
      </c>
      <c r="C5" s="38" t="s">
        <v>63</v>
      </c>
      <c r="D5" s="38"/>
      <c r="E5" s="38"/>
      <c r="F5" s="38"/>
      <c r="G5" s="38" t="s">
        <v>63</v>
      </c>
      <c r="H5" s="38" t="s">
        <v>63</v>
      </c>
      <c r="I5" s="38" t="s">
        <v>63</v>
      </c>
      <c r="J5" s="38" t="s">
        <v>63</v>
      </c>
      <c r="K5" s="38" t="s">
        <v>63</v>
      </c>
      <c r="L5" s="38" t="s">
        <v>63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A1:V5"/>
  <sheetViews>
    <sheetView workbookViewId="0">
      <selection sqref="A1:XFD1048576"/>
    </sheetView>
  </sheetViews>
  <sheetFormatPr defaultColWidth="11.42578125" defaultRowHeight="12.6"/>
  <cols>
    <col min="1" max="1" width="13.140625" customWidth="1"/>
    <col min="2" max="2" width="12.7109375" customWidth="1"/>
    <col min="3" max="3" width="14" customWidth="1"/>
    <col min="4" max="4" width="12" customWidth="1"/>
    <col min="5" max="5" width="12.5703125" customWidth="1"/>
    <col min="6" max="6" width="12.7109375" customWidth="1"/>
    <col min="7" max="7" width="12.140625" customWidth="1"/>
    <col min="8" max="8" width="12" customWidth="1"/>
    <col min="10" max="10" width="11.7109375" customWidth="1"/>
    <col min="17" max="17" width="12.140625" customWidth="1"/>
    <col min="18" max="18" width="14.140625" customWidth="1"/>
    <col min="20" max="20" width="12" customWidth="1"/>
    <col min="21" max="21" width="12.42578125" customWidth="1"/>
    <col min="22" max="22" width="13.85546875" customWidth="1"/>
  </cols>
  <sheetData>
    <row r="1" spans="1:22">
      <c r="B1" s="38"/>
      <c r="L1" s="7"/>
    </row>
    <row r="2" spans="1:22" ht="17.45">
      <c r="B2" s="3" t="s">
        <v>1851</v>
      </c>
      <c r="L2" s="7"/>
    </row>
    <row r="3" spans="1:22" ht="18">
      <c r="B3" s="38"/>
      <c r="L3" s="16"/>
    </row>
    <row r="4" spans="1:22" ht="51.95">
      <c r="A4" s="2" t="s">
        <v>1831</v>
      </c>
      <c r="B4" s="2" t="s">
        <v>1832</v>
      </c>
      <c r="C4" s="2" t="s">
        <v>1833</v>
      </c>
      <c r="D4" s="2" t="s">
        <v>1834</v>
      </c>
      <c r="E4" s="2" t="s">
        <v>1835</v>
      </c>
      <c r="F4" s="2" t="s">
        <v>1836</v>
      </c>
      <c r="G4" s="2" t="s">
        <v>1837</v>
      </c>
      <c r="H4" s="2" t="s">
        <v>1838</v>
      </c>
      <c r="I4" s="2" t="s">
        <v>1839</v>
      </c>
      <c r="J4" s="2" t="s">
        <v>1840</v>
      </c>
      <c r="K4" s="2" t="s">
        <v>1841</v>
      </c>
      <c r="L4" s="10" t="s">
        <v>1842</v>
      </c>
      <c r="M4" s="2" t="s">
        <v>1852</v>
      </c>
      <c r="N4" s="2" t="s">
        <v>1853</v>
      </c>
      <c r="O4" s="2" t="s">
        <v>1843</v>
      </c>
      <c r="P4" s="2" t="s">
        <v>1844</v>
      </c>
      <c r="Q4" s="2" t="s">
        <v>1845</v>
      </c>
      <c r="R4" s="2" t="s">
        <v>1846</v>
      </c>
      <c r="S4" s="2" t="s">
        <v>1847</v>
      </c>
      <c r="T4" s="2" t="s">
        <v>1848</v>
      </c>
      <c r="U4" s="2" t="s">
        <v>1849</v>
      </c>
      <c r="V4" s="2" t="s">
        <v>1850</v>
      </c>
    </row>
    <row r="5" spans="1:22">
      <c r="A5" s="38" t="s">
        <v>63</v>
      </c>
      <c r="B5" s="38" t="s">
        <v>63</v>
      </c>
      <c r="C5" s="38" t="s">
        <v>63</v>
      </c>
      <c r="D5" s="38"/>
      <c r="E5" s="38"/>
      <c r="F5" s="38"/>
      <c r="G5" s="38" t="s">
        <v>63</v>
      </c>
      <c r="H5" s="38" t="s">
        <v>63</v>
      </c>
      <c r="I5" s="38" t="s">
        <v>63</v>
      </c>
      <c r="J5" s="38" t="s">
        <v>63</v>
      </c>
      <c r="K5" s="38" t="s">
        <v>63</v>
      </c>
      <c r="L5" s="38" t="s">
        <v>63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A1:U6"/>
  <sheetViews>
    <sheetView topLeftCell="I1" workbookViewId="0">
      <selection activeCell="O15" sqref="O15"/>
    </sheetView>
  </sheetViews>
  <sheetFormatPr defaultColWidth="11.42578125" defaultRowHeight="12.6"/>
  <cols>
    <col min="2" max="2" width="12.140625" customWidth="1"/>
    <col min="4" max="4" width="13.5703125" customWidth="1"/>
    <col min="20" max="20" width="12.28515625" customWidth="1"/>
    <col min="21" max="21" width="13.28515625" customWidth="1"/>
  </cols>
  <sheetData>
    <row r="1" spans="1:21">
      <c r="L1" s="14"/>
      <c r="M1" s="14"/>
      <c r="N1" s="7"/>
      <c r="O1" s="7"/>
    </row>
    <row r="2" spans="1:21" ht="17.45">
      <c r="C2" s="3" t="s">
        <v>1854</v>
      </c>
      <c r="H2" s="12"/>
      <c r="L2" s="14"/>
      <c r="M2" s="14"/>
      <c r="N2" s="7"/>
      <c r="O2" s="7"/>
    </row>
    <row r="3" spans="1:21" ht="18">
      <c r="L3" s="14"/>
      <c r="M3" s="14"/>
      <c r="N3" s="16"/>
      <c r="O3" s="7"/>
    </row>
    <row r="4" spans="1:21" ht="39">
      <c r="A4" s="2" t="s">
        <v>1855</v>
      </c>
      <c r="B4" s="2" t="s">
        <v>1856</v>
      </c>
      <c r="C4" s="2" t="s">
        <v>2</v>
      </c>
      <c r="D4" s="2" t="s">
        <v>76</v>
      </c>
      <c r="E4" s="2" t="s">
        <v>66</v>
      </c>
      <c r="F4" s="2" t="s">
        <v>67</v>
      </c>
      <c r="G4" s="2" t="s">
        <v>68</v>
      </c>
      <c r="H4" s="2" t="s">
        <v>69</v>
      </c>
      <c r="I4" s="2" t="s">
        <v>70</v>
      </c>
      <c r="J4" s="2" t="s">
        <v>9</v>
      </c>
      <c r="K4" s="2" t="s">
        <v>10</v>
      </c>
      <c r="L4" s="2" t="s">
        <v>11</v>
      </c>
      <c r="M4" s="10" t="s">
        <v>1857</v>
      </c>
      <c r="N4" s="10" t="s">
        <v>1858</v>
      </c>
      <c r="O4" s="2" t="s">
        <v>1859</v>
      </c>
      <c r="P4" s="2" t="s">
        <v>1860</v>
      </c>
      <c r="Q4" s="2" t="s">
        <v>1861</v>
      </c>
      <c r="R4" s="2" t="s">
        <v>1862</v>
      </c>
      <c r="S4" s="2" t="s">
        <v>1863</v>
      </c>
      <c r="T4" s="2" t="s">
        <v>1864</v>
      </c>
      <c r="U4" s="2" t="s">
        <v>1850</v>
      </c>
    </row>
    <row r="5" spans="1:21">
      <c r="L5" s="47" t="s">
        <v>63</v>
      </c>
      <c r="M5" s="47" t="s">
        <v>63</v>
      </c>
      <c r="N5" s="38" t="s">
        <v>63</v>
      </c>
      <c r="O5" s="78" t="s">
        <v>63</v>
      </c>
    </row>
    <row r="6" spans="1:21">
      <c r="L6" s="14"/>
      <c r="M6" s="14"/>
      <c r="N6" s="38"/>
      <c r="O6" s="7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</sheetPr>
  <dimension ref="A1:X4"/>
  <sheetViews>
    <sheetView topLeftCell="J1" workbookViewId="0">
      <selection activeCell="P4" sqref="P4:X4"/>
    </sheetView>
  </sheetViews>
  <sheetFormatPr defaultColWidth="11.42578125" defaultRowHeight="12.6"/>
  <cols>
    <col min="2" max="2" width="13.140625" customWidth="1"/>
    <col min="15" max="15" width="16.7109375" customWidth="1"/>
    <col min="17" max="19" width="13.7109375" customWidth="1"/>
    <col min="20" max="20" width="12.140625" customWidth="1"/>
  </cols>
  <sheetData>
    <row r="1" spans="1:24">
      <c r="M1" s="14"/>
      <c r="N1" s="14"/>
      <c r="O1" s="14"/>
      <c r="P1" s="7"/>
      <c r="Q1" s="7"/>
      <c r="R1" s="7"/>
      <c r="S1" s="7"/>
    </row>
    <row r="2" spans="1:24" ht="17.45">
      <c r="B2" s="3" t="s">
        <v>1865</v>
      </c>
      <c r="G2" s="12"/>
      <c r="M2" s="14"/>
      <c r="N2" s="14"/>
      <c r="O2" s="14"/>
      <c r="P2" s="7"/>
      <c r="Q2" s="7"/>
      <c r="R2" s="7"/>
      <c r="S2" s="7"/>
    </row>
    <row r="3" spans="1:24" ht="18">
      <c r="M3" s="14"/>
      <c r="N3" s="14"/>
      <c r="O3" s="14"/>
      <c r="P3" s="16"/>
      <c r="Q3" s="7"/>
      <c r="R3" s="7"/>
      <c r="S3" s="7"/>
    </row>
    <row r="4" spans="1:24" ht="51.95">
      <c r="A4" s="2" t="s">
        <v>2</v>
      </c>
      <c r="B4" s="2" t="s">
        <v>76</v>
      </c>
      <c r="C4" s="2" t="s">
        <v>66</v>
      </c>
      <c r="D4" s="2" t="s">
        <v>67</v>
      </c>
      <c r="E4" s="2" t="s">
        <v>68</v>
      </c>
      <c r="F4" s="2" t="s">
        <v>69</v>
      </c>
      <c r="G4" s="2" t="s">
        <v>70</v>
      </c>
      <c r="H4" s="2" t="s">
        <v>9</v>
      </c>
      <c r="I4" s="2" t="s">
        <v>10</v>
      </c>
      <c r="J4" s="2" t="s">
        <v>11</v>
      </c>
      <c r="K4" s="2" t="s">
        <v>1866</v>
      </c>
      <c r="L4" s="2" t="s">
        <v>1867</v>
      </c>
      <c r="M4" s="2" t="s">
        <v>1868</v>
      </c>
      <c r="N4" s="2" t="s">
        <v>1869</v>
      </c>
      <c r="O4" s="10" t="s">
        <v>1870</v>
      </c>
      <c r="P4" s="10" t="s">
        <v>1871</v>
      </c>
      <c r="Q4" s="10" t="s">
        <v>1872</v>
      </c>
      <c r="R4" s="10" t="s">
        <v>1873</v>
      </c>
      <c r="S4" s="2" t="s">
        <v>1874</v>
      </c>
      <c r="T4" s="2" t="s">
        <v>1875</v>
      </c>
      <c r="U4" s="2" t="s">
        <v>1876</v>
      </c>
      <c r="V4" s="2" t="s">
        <v>1877</v>
      </c>
      <c r="W4" s="2" t="s">
        <v>1878</v>
      </c>
      <c r="X4" s="2" t="s">
        <v>1879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</sheetPr>
  <dimension ref="A2:X274"/>
  <sheetViews>
    <sheetView showGridLines="0" topLeftCell="I1" zoomScaleNormal="100" workbookViewId="0">
      <selection activeCell="M6" sqref="M6"/>
    </sheetView>
  </sheetViews>
  <sheetFormatPr defaultColWidth="11.42578125" defaultRowHeight="12.6"/>
  <cols>
    <col min="1" max="1" width="9.5703125" bestFit="1" customWidth="1"/>
    <col min="2" max="2" width="11.5703125" customWidth="1"/>
    <col min="3" max="3" width="14.42578125" style="1" customWidth="1"/>
    <col min="4" max="4" width="7" customWidth="1"/>
    <col min="5" max="6" width="14.7109375" customWidth="1"/>
    <col min="7" max="7" width="13" customWidth="1"/>
    <col min="8" max="8" width="13.5703125" customWidth="1"/>
    <col min="9" max="9" width="11.85546875" customWidth="1"/>
    <col min="10" max="10" width="12.42578125" style="7" customWidth="1"/>
    <col min="11" max="11" width="15" style="7" customWidth="1"/>
    <col min="12" max="12" width="14.85546875" style="7" customWidth="1"/>
    <col min="13" max="13" width="16" style="7" customWidth="1"/>
    <col min="14" max="14" width="17.85546875" style="7" customWidth="1"/>
    <col min="15" max="20" width="17.85546875" customWidth="1"/>
    <col min="21" max="21" width="13.28515625" customWidth="1"/>
    <col min="22" max="22" width="12.28515625" customWidth="1"/>
    <col min="23" max="23" width="9.85546875" customWidth="1"/>
    <col min="24" max="24" width="13.42578125" customWidth="1"/>
  </cols>
  <sheetData>
    <row r="2" spans="1:24" ht="17.45">
      <c r="B2" s="3" t="s">
        <v>1880</v>
      </c>
      <c r="C2" s="38"/>
    </row>
    <row r="3" spans="1:24" ht="18">
      <c r="B3" s="108" t="s">
        <v>1881</v>
      </c>
      <c r="C3" s="109"/>
      <c r="D3" s="109"/>
      <c r="E3" s="109"/>
      <c r="F3" s="109"/>
      <c r="G3" s="109"/>
      <c r="H3" s="109"/>
      <c r="I3" s="109"/>
      <c r="J3" s="110"/>
      <c r="K3" s="16"/>
      <c r="N3" s="111" t="s">
        <v>1882</v>
      </c>
      <c r="O3" s="112"/>
      <c r="P3" s="112"/>
      <c r="Q3" s="112"/>
      <c r="R3" s="112"/>
      <c r="S3" s="112"/>
      <c r="T3" s="112"/>
      <c r="U3" s="112"/>
      <c r="V3" s="112"/>
      <c r="W3" s="112"/>
      <c r="X3" s="113"/>
    </row>
    <row r="4" spans="1:24" s="5" customFormat="1" ht="51.95">
      <c r="A4" s="2" t="s">
        <v>1</v>
      </c>
      <c r="B4" s="21" t="s">
        <v>2</v>
      </c>
      <c r="C4" s="21" t="s">
        <v>3</v>
      </c>
      <c r="D4" s="21" t="s">
        <v>59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2" t="s">
        <v>12</v>
      </c>
      <c r="K4" s="25" t="s">
        <v>1883</v>
      </c>
      <c r="L4" s="25" t="s">
        <v>1884</v>
      </c>
      <c r="M4" s="25" t="s">
        <v>1885</v>
      </c>
      <c r="N4" s="23" t="s">
        <v>1886</v>
      </c>
      <c r="O4" s="23" t="s">
        <v>1887</v>
      </c>
      <c r="P4" s="23" t="s">
        <v>1888</v>
      </c>
      <c r="Q4" s="23" t="s">
        <v>1889</v>
      </c>
      <c r="R4" s="23" t="s">
        <v>1890</v>
      </c>
      <c r="S4" s="23" t="s">
        <v>1891</v>
      </c>
      <c r="T4" s="23" t="s">
        <v>1892</v>
      </c>
      <c r="U4" s="24" t="s">
        <v>9</v>
      </c>
      <c r="V4" s="23" t="s">
        <v>10</v>
      </c>
      <c r="W4" s="23" t="s">
        <v>11</v>
      </c>
      <c r="X4" s="23" t="s">
        <v>12</v>
      </c>
    </row>
    <row r="5" spans="1:24" s="50" customFormat="1" ht="12.95">
      <c r="A5" s="26" t="s">
        <v>1893</v>
      </c>
      <c r="B5" s="26" t="s">
        <v>1894</v>
      </c>
      <c r="C5" s="26" t="s">
        <v>1895</v>
      </c>
      <c r="D5" s="26"/>
      <c r="E5" s="26" t="s">
        <v>1896</v>
      </c>
      <c r="F5" s="26"/>
      <c r="G5" s="26" t="s">
        <v>1897</v>
      </c>
      <c r="H5" s="38"/>
      <c r="I5" s="38"/>
      <c r="J5" s="38"/>
      <c r="K5" s="48">
        <v>20000000</v>
      </c>
      <c r="L5" s="48">
        <v>18000000</v>
      </c>
      <c r="M5" s="79">
        <v>180000</v>
      </c>
      <c r="N5" s="38">
        <v>13</v>
      </c>
      <c r="O5" s="38">
        <v>98765786</v>
      </c>
      <c r="P5" s="38" t="s">
        <v>1898</v>
      </c>
      <c r="Q5" s="38"/>
      <c r="R5" s="38" t="s">
        <v>1899</v>
      </c>
    </row>
    <row r="6" spans="1:24" ht="12.95">
      <c r="A6" s="26"/>
      <c r="B6" s="26"/>
      <c r="C6" s="26"/>
      <c r="D6" s="26"/>
      <c r="E6" s="26"/>
      <c r="F6" s="26"/>
      <c r="G6" s="38"/>
      <c r="H6" s="38"/>
      <c r="I6" s="38"/>
      <c r="K6" s="49"/>
      <c r="L6" s="49"/>
      <c r="N6" s="38"/>
      <c r="T6" s="38"/>
    </row>
    <row r="7" spans="1:24" ht="12.95">
      <c r="A7" s="26"/>
      <c r="B7" s="26"/>
      <c r="C7" s="26"/>
      <c r="D7" s="26"/>
      <c r="E7" s="26"/>
      <c r="F7" s="26"/>
      <c r="G7" s="38"/>
      <c r="H7" s="38"/>
      <c r="I7" s="38"/>
      <c r="K7" s="49"/>
      <c r="L7" s="49"/>
      <c r="N7" s="38"/>
      <c r="T7" s="38"/>
    </row>
    <row r="8" spans="1:24" ht="12.95">
      <c r="A8" s="26"/>
      <c r="B8" s="26"/>
      <c r="C8" s="26"/>
      <c r="D8" s="26"/>
      <c r="E8" s="26"/>
      <c r="F8" s="26"/>
      <c r="G8" s="38"/>
      <c r="H8" s="38"/>
      <c r="I8" s="38"/>
      <c r="K8" s="49"/>
      <c r="L8" s="49"/>
      <c r="M8" s="78"/>
      <c r="N8" s="38"/>
    </row>
    <row r="9" spans="1:24">
      <c r="C9" s="38"/>
      <c r="M9" s="78"/>
      <c r="N9" s="78"/>
    </row>
    <row r="10" spans="1:24">
      <c r="C10" s="38"/>
      <c r="J10" s="38"/>
      <c r="K10" s="38"/>
      <c r="L10" s="78"/>
      <c r="M10" s="78"/>
      <c r="N10" s="78"/>
    </row>
    <row r="11" spans="1:24">
      <c r="C11" s="38"/>
      <c r="J11" s="38"/>
      <c r="K11" s="38"/>
      <c r="L11" s="78"/>
      <c r="M11" s="78"/>
      <c r="N11" s="78"/>
    </row>
    <row r="12" spans="1:24">
      <c r="C12" s="38"/>
      <c r="J12" s="38"/>
      <c r="K12" s="38"/>
      <c r="L12" s="78"/>
      <c r="M12" s="78"/>
      <c r="N12" s="78"/>
    </row>
    <row r="13" spans="1:24">
      <c r="C13" s="38"/>
      <c r="J13" s="38"/>
      <c r="K13" s="38"/>
      <c r="L13" s="78"/>
      <c r="M13" s="78"/>
      <c r="N13" s="78"/>
    </row>
    <row r="14" spans="1:24">
      <c r="C14" s="38"/>
      <c r="J14" s="38"/>
      <c r="K14" s="38"/>
      <c r="L14" s="78"/>
      <c r="M14" s="78"/>
      <c r="N14" s="78"/>
    </row>
    <row r="15" spans="1:24">
      <c r="C15" s="38"/>
      <c r="J15" s="38"/>
      <c r="K15" s="38"/>
      <c r="L15" s="78"/>
      <c r="M15" s="78"/>
      <c r="N15" s="78"/>
    </row>
    <row r="16" spans="1:24">
      <c r="C16" s="38"/>
      <c r="J16" s="38"/>
      <c r="K16" s="38"/>
      <c r="L16" s="78"/>
      <c r="M16" s="78"/>
      <c r="N16" s="78"/>
    </row>
    <row r="17" spans="10:14">
      <c r="J17" s="38"/>
      <c r="K17" s="38"/>
      <c r="L17" s="78"/>
      <c r="M17" s="78"/>
      <c r="N17" s="78"/>
    </row>
    <row r="18" spans="10:14">
      <c r="J18" s="38"/>
      <c r="K18" s="38"/>
      <c r="L18" s="78"/>
      <c r="M18" s="78"/>
      <c r="N18" s="78"/>
    </row>
    <row r="19" spans="10:14">
      <c r="J19" s="38"/>
      <c r="K19" s="38"/>
      <c r="L19" s="78"/>
      <c r="M19" s="78"/>
      <c r="N19" s="78"/>
    </row>
    <row r="20" spans="10:14">
      <c r="J20" s="38"/>
      <c r="K20" s="38"/>
      <c r="L20" s="78"/>
      <c r="M20" s="78"/>
      <c r="N20" s="78"/>
    </row>
    <row r="21" spans="10:14">
      <c r="J21" s="38"/>
      <c r="K21" s="38"/>
      <c r="L21" s="78"/>
      <c r="M21" s="78"/>
      <c r="N21" s="78"/>
    </row>
    <row r="22" spans="10:14">
      <c r="J22" s="38"/>
      <c r="K22" s="38"/>
      <c r="L22" s="78"/>
      <c r="M22" s="78"/>
      <c r="N22" s="78"/>
    </row>
    <row r="23" spans="10:14">
      <c r="J23" s="38"/>
      <c r="K23" s="38"/>
      <c r="L23" s="78"/>
      <c r="M23" s="78"/>
      <c r="N23" s="78"/>
    </row>
    <row r="24" spans="10:14">
      <c r="J24" s="38"/>
      <c r="K24" s="38"/>
      <c r="L24" s="78"/>
      <c r="M24" s="78"/>
      <c r="N24" s="78"/>
    </row>
    <row r="25" spans="10:14">
      <c r="J25" s="38"/>
      <c r="K25" s="38"/>
      <c r="L25" s="78"/>
      <c r="M25" s="78"/>
      <c r="N25" s="78"/>
    </row>
    <row r="26" spans="10:14">
      <c r="J26" s="38"/>
      <c r="K26" s="38"/>
      <c r="L26" s="78"/>
      <c r="M26" s="78"/>
      <c r="N26" s="78"/>
    </row>
    <row r="27" spans="10:14">
      <c r="J27" s="38"/>
      <c r="K27" s="38"/>
      <c r="L27" s="78"/>
      <c r="M27" s="78"/>
      <c r="N27" s="78"/>
    </row>
    <row r="28" spans="10:14">
      <c r="J28" s="38"/>
      <c r="K28" s="38"/>
      <c r="L28" s="78"/>
      <c r="M28" s="78"/>
      <c r="N28" s="78"/>
    </row>
    <row r="29" spans="10:14">
      <c r="J29" s="38"/>
      <c r="K29" s="38"/>
      <c r="L29" s="78"/>
      <c r="M29" s="78"/>
      <c r="N29" s="78"/>
    </row>
    <row r="30" spans="10:14">
      <c r="J30" s="38"/>
      <c r="K30" s="38"/>
      <c r="L30" s="78"/>
      <c r="M30" s="78"/>
      <c r="N30" s="78"/>
    </row>
    <row r="31" spans="10:14">
      <c r="J31" s="38"/>
      <c r="K31" s="38"/>
      <c r="L31" s="78"/>
      <c r="M31" s="78"/>
      <c r="N31" s="78"/>
    </row>
    <row r="32" spans="10:14">
      <c r="J32" s="38"/>
      <c r="K32" s="38"/>
      <c r="L32" s="78"/>
      <c r="M32" s="78"/>
      <c r="N32" s="78"/>
    </row>
    <row r="33" spans="10:14">
      <c r="J33" s="38"/>
      <c r="K33" s="38"/>
      <c r="L33" s="78"/>
      <c r="M33" s="78"/>
      <c r="N33" s="78"/>
    </row>
    <row r="34" spans="10:14">
      <c r="J34" s="38"/>
      <c r="K34" s="38"/>
      <c r="L34" s="78"/>
      <c r="M34" s="78"/>
      <c r="N34" s="78"/>
    </row>
    <row r="35" spans="10:14">
      <c r="J35" s="38"/>
      <c r="K35" s="38"/>
      <c r="L35" s="78"/>
      <c r="M35" s="78"/>
      <c r="N35" s="78"/>
    </row>
    <row r="36" spans="10:14">
      <c r="J36" s="38"/>
      <c r="K36" s="38"/>
      <c r="L36" s="78"/>
      <c r="M36" s="78"/>
      <c r="N36" s="78"/>
    </row>
    <row r="37" spans="10:14">
      <c r="J37" s="38"/>
      <c r="K37" s="38"/>
      <c r="L37" s="78"/>
      <c r="M37" s="78"/>
      <c r="N37" s="78"/>
    </row>
    <row r="38" spans="10:14">
      <c r="J38" s="38"/>
      <c r="K38" s="38"/>
      <c r="L38" s="78"/>
      <c r="M38" s="78"/>
      <c r="N38" s="78"/>
    </row>
    <row r="39" spans="10:14">
      <c r="J39" s="38"/>
      <c r="K39" s="38"/>
      <c r="L39" s="78"/>
      <c r="M39" s="78"/>
      <c r="N39" s="78"/>
    </row>
    <row r="40" spans="10:14">
      <c r="J40" s="38"/>
      <c r="K40" s="38"/>
      <c r="L40" s="78"/>
      <c r="M40" s="78"/>
      <c r="N40" s="78"/>
    </row>
    <row r="41" spans="10:14">
      <c r="J41" s="38"/>
      <c r="K41" s="38"/>
      <c r="L41" s="78"/>
      <c r="M41" s="78"/>
      <c r="N41" s="78"/>
    </row>
    <row r="42" spans="10:14">
      <c r="J42" s="38"/>
      <c r="K42" s="38"/>
      <c r="L42" s="78"/>
      <c r="M42" s="78"/>
      <c r="N42" s="78"/>
    </row>
    <row r="43" spans="10:14">
      <c r="J43" s="38"/>
      <c r="K43" s="38"/>
      <c r="L43" s="78"/>
      <c r="M43" s="78"/>
      <c r="N43" s="78"/>
    </row>
    <row r="44" spans="10:14">
      <c r="J44" s="38"/>
      <c r="K44" s="38"/>
      <c r="L44" s="78"/>
      <c r="M44" s="78"/>
      <c r="N44" s="78"/>
    </row>
    <row r="45" spans="10:14">
      <c r="J45" s="38"/>
      <c r="K45" s="38"/>
      <c r="L45" s="78"/>
      <c r="M45" s="78"/>
      <c r="N45" s="78"/>
    </row>
    <row r="46" spans="10:14">
      <c r="J46" s="38"/>
      <c r="K46" s="38"/>
      <c r="L46" s="78"/>
      <c r="M46" s="78"/>
      <c r="N46" s="78"/>
    </row>
    <row r="47" spans="10:14">
      <c r="J47" s="38"/>
      <c r="K47" s="38"/>
      <c r="L47" s="78"/>
      <c r="M47" s="78"/>
      <c r="N47" s="78"/>
    </row>
    <row r="48" spans="10:14">
      <c r="J48" s="38"/>
      <c r="K48" s="38"/>
      <c r="L48" s="78"/>
      <c r="M48" s="78"/>
      <c r="N48" s="78"/>
    </row>
    <row r="49" spans="10:14">
      <c r="J49" s="38"/>
      <c r="K49" s="38"/>
      <c r="L49" s="78"/>
      <c r="M49" s="78"/>
      <c r="N49" s="78"/>
    </row>
    <row r="50" spans="10:14">
      <c r="J50" s="38"/>
      <c r="K50" s="38"/>
      <c r="L50" s="78"/>
      <c r="M50" s="78"/>
      <c r="N50" s="78"/>
    </row>
    <row r="51" spans="10:14">
      <c r="J51" s="38"/>
      <c r="K51" s="38"/>
      <c r="L51" s="78"/>
      <c r="M51" s="78"/>
      <c r="N51" s="78"/>
    </row>
    <row r="52" spans="10:14">
      <c r="J52" s="38"/>
      <c r="K52" s="38"/>
      <c r="L52" s="78"/>
      <c r="M52" s="78"/>
      <c r="N52" s="78"/>
    </row>
    <row r="53" spans="10:14">
      <c r="J53" s="38"/>
      <c r="K53" s="38"/>
      <c r="L53" s="78"/>
      <c r="M53" s="78"/>
      <c r="N53" s="78"/>
    </row>
    <row r="54" spans="10:14">
      <c r="J54" s="38"/>
      <c r="K54" s="38"/>
      <c r="L54" s="78"/>
      <c r="M54" s="78"/>
      <c r="N54" s="78"/>
    </row>
    <row r="55" spans="10:14">
      <c r="J55" s="38"/>
      <c r="K55" s="38"/>
      <c r="L55" s="78"/>
      <c r="M55" s="78"/>
      <c r="N55" s="78"/>
    </row>
    <row r="56" spans="10:14">
      <c r="J56" s="38"/>
      <c r="K56" s="38"/>
      <c r="L56" s="78"/>
      <c r="M56" s="78"/>
      <c r="N56" s="78"/>
    </row>
    <row r="57" spans="10:14">
      <c r="J57" s="38"/>
      <c r="K57" s="38"/>
      <c r="L57" s="78"/>
      <c r="M57" s="78"/>
      <c r="N57" s="78"/>
    </row>
    <row r="58" spans="10:14">
      <c r="J58" s="38"/>
      <c r="K58" s="38"/>
      <c r="L58" s="78"/>
      <c r="M58" s="78"/>
      <c r="N58" s="78"/>
    </row>
    <row r="59" spans="10:14">
      <c r="J59" s="38"/>
      <c r="K59" s="38"/>
      <c r="L59" s="78"/>
      <c r="M59" s="78"/>
      <c r="N59" s="78"/>
    </row>
    <row r="60" spans="10:14">
      <c r="J60" s="38"/>
      <c r="K60" s="38"/>
      <c r="L60" s="78"/>
      <c r="M60" s="78"/>
      <c r="N60" s="78"/>
    </row>
    <row r="61" spans="10:14">
      <c r="J61" s="38"/>
      <c r="K61" s="38"/>
      <c r="L61" s="78"/>
      <c r="M61" s="78"/>
      <c r="N61" s="78"/>
    </row>
    <row r="62" spans="10:14">
      <c r="J62" s="38"/>
      <c r="K62" s="38"/>
      <c r="L62" s="78"/>
      <c r="M62" s="78"/>
      <c r="N62" s="78"/>
    </row>
    <row r="63" spans="10:14">
      <c r="J63" s="38"/>
      <c r="K63" s="38"/>
      <c r="L63" s="78"/>
      <c r="M63" s="78"/>
      <c r="N63" s="78"/>
    </row>
    <row r="64" spans="10:14">
      <c r="J64" s="38"/>
      <c r="K64" s="38"/>
      <c r="L64" s="78"/>
      <c r="M64" s="78"/>
      <c r="N64" s="78"/>
    </row>
    <row r="65" spans="10:14">
      <c r="J65" s="38"/>
      <c r="K65" s="38"/>
      <c r="L65" s="78"/>
      <c r="M65" s="78"/>
      <c r="N65" s="78"/>
    </row>
    <row r="66" spans="10:14">
      <c r="J66" s="38"/>
      <c r="K66" s="38"/>
      <c r="L66" s="78"/>
      <c r="M66" s="78"/>
      <c r="N66" s="78"/>
    </row>
    <row r="67" spans="10:14">
      <c r="J67" s="38"/>
      <c r="K67" s="38"/>
      <c r="L67" s="78"/>
      <c r="M67" s="78"/>
      <c r="N67" s="78"/>
    </row>
    <row r="68" spans="10:14">
      <c r="J68" s="38"/>
      <c r="K68" s="38"/>
      <c r="L68" s="78"/>
      <c r="M68" s="78"/>
      <c r="N68" s="78"/>
    </row>
    <row r="69" spans="10:14">
      <c r="J69" s="38"/>
      <c r="K69" s="38"/>
      <c r="L69" s="78"/>
      <c r="M69" s="78"/>
      <c r="N69" s="78"/>
    </row>
    <row r="70" spans="10:14">
      <c r="J70" s="38"/>
      <c r="K70" s="38"/>
      <c r="L70" s="78"/>
      <c r="M70" s="78"/>
      <c r="N70" s="78"/>
    </row>
    <row r="71" spans="10:14">
      <c r="J71" s="38"/>
      <c r="K71" s="38"/>
      <c r="L71" s="78"/>
      <c r="M71" s="78"/>
      <c r="N71" s="78"/>
    </row>
    <row r="72" spans="10:14">
      <c r="J72" s="38"/>
      <c r="K72" s="38"/>
      <c r="L72" s="78"/>
      <c r="M72" s="78"/>
      <c r="N72" s="78"/>
    </row>
    <row r="73" spans="10:14">
      <c r="J73" s="38"/>
      <c r="K73" s="38"/>
      <c r="L73" s="78"/>
      <c r="M73" s="78"/>
      <c r="N73" s="78"/>
    </row>
    <row r="74" spans="10:14">
      <c r="J74" s="38"/>
      <c r="K74" s="38"/>
      <c r="L74" s="78"/>
      <c r="M74" s="78"/>
      <c r="N74" s="78"/>
    </row>
    <row r="75" spans="10:14">
      <c r="J75" s="38"/>
      <c r="K75" s="38"/>
      <c r="L75" s="78"/>
      <c r="M75" s="78"/>
      <c r="N75" s="78"/>
    </row>
    <row r="76" spans="10:14">
      <c r="J76" s="38"/>
      <c r="K76" s="38"/>
      <c r="L76" s="78"/>
      <c r="M76" s="78"/>
      <c r="N76" s="78"/>
    </row>
    <row r="77" spans="10:14">
      <c r="J77" s="38"/>
      <c r="K77" s="38"/>
      <c r="L77" s="78"/>
      <c r="M77" s="78"/>
      <c r="N77" s="78"/>
    </row>
    <row r="78" spans="10:14">
      <c r="J78" s="38"/>
      <c r="K78" s="38"/>
      <c r="L78" s="78"/>
      <c r="M78" s="78"/>
      <c r="N78" s="78"/>
    </row>
    <row r="79" spans="10:14">
      <c r="J79" s="38"/>
      <c r="K79" s="38"/>
      <c r="L79" s="78"/>
      <c r="M79" s="78"/>
      <c r="N79" s="78"/>
    </row>
    <row r="80" spans="10:14">
      <c r="J80" s="38"/>
      <c r="K80" s="38"/>
      <c r="L80" s="78"/>
      <c r="M80" s="78"/>
      <c r="N80" s="78"/>
    </row>
    <row r="81" spans="10:14">
      <c r="J81" s="38"/>
      <c r="K81" s="38"/>
      <c r="L81" s="78"/>
      <c r="M81" s="78"/>
      <c r="N81" s="78"/>
    </row>
    <row r="82" spans="10:14">
      <c r="J82" s="38"/>
      <c r="K82" s="38"/>
      <c r="L82" s="78"/>
      <c r="M82" s="78"/>
      <c r="N82" s="78"/>
    </row>
    <row r="83" spans="10:14">
      <c r="J83" s="38"/>
      <c r="K83" s="38"/>
      <c r="L83" s="78"/>
      <c r="M83" s="78"/>
      <c r="N83" s="78"/>
    </row>
    <row r="84" spans="10:14">
      <c r="J84" s="38"/>
      <c r="K84" s="38"/>
      <c r="L84" s="78"/>
      <c r="M84" s="78"/>
      <c r="N84" s="78"/>
    </row>
    <row r="85" spans="10:14">
      <c r="J85" s="38"/>
      <c r="K85" s="38"/>
      <c r="L85" s="78"/>
      <c r="M85" s="78"/>
      <c r="N85" s="78"/>
    </row>
    <row r="86" spans="10:14">
      <c r="J86" s="38"/>
      <c r="K86" s="38"/>
      <c r="L86" s="78"/>
      <c r="M86" s="78"/>
      <c r="N86" s="78"/>
    </row>
    <row r="87" spans="10:14">
      <c r="J87" s="38"/>
      <c r="K87" s="38"/>
      <c r="L87" s="78"/>
      <c r="M87" s="78"/>
      <c r="N87" s="78"/>
    </row>
    <row r="88" spans="10:14">
      <c r="J88" s="38"/>
      <c r="K88" s="38"/>
      <c r="L88" s="78"/>
      <c r="M88" s="78"/>
      <c r="N88" s="78"/>
    </row>
    <row r="89" spans="10:14">
      <c r="J89" s="38"/>
      <c r="K89" s="38"/>
      <c r="L89" s="78"/>
      <c r="M89" s="78"/>
      <c r="N89" s="78"/>
    </row>
    <row r="90" spans="10:14">
      <c r="J90" s="38"/>
      <c r="K90" s="38"/>
      <c r="L90" s="78"/>
      <c r="M90" s="78"/>
      <c r="N90" s="78"/>
    </row>
    <row r="91" spans="10:14">
      <c r="J91" s="38"/>
      <c r="K91" s="38"/>
      <c r="L91" s="78"/>
      <c r="M91" s="78"/>
      <c r="N91" s="78"/>
    </row>
    <row r="92" spans="10:14">
      <c r="J92" s="38"/>
      <c r="K92" s="38"/>
      <c r="L92" s="78"/>
      <c r="M92" s="78"/>
      <c r="N92" s="78"/>
    </row>
    <row r="93" spans="10:14">
      <c r="J93" s="38"/>
      <c r="K93" s="38"/>
      <c r="L93" s="78"/>
      <c r="M93" s="78"/>
      <c r="N93" s="78"/>
    </row>
    <row r="94" spans="10:14">
      <c r="J94" s="38"/>
      <c r="K94" s="38"/>
      <c r="L94" s="78"/>
      <c r="M94" s="78"/>
      <c r="N94" s="78"/>
    </row>
    <row r="95" spans="10:14">
      <c r="J95" s="38"/>
      <c r="K95" s="38"/>
      <c r="L95" s="78"/>
      <c r="M95" s="78"/>
      <c r="N95" s="78"/>
    </row>
    <row r="96" spans="10:14">
      <c r="J96" s="38"/>
      <c r="K96" s="38"/>
      <c r="L96" s="78"/>
      <c r="M96" s="78"/>
      <c r="N96" s="78"/>
    </row>
    <row r="97" spans="10:14">
      <c r="J97" s="38"/>
      <c r="K97" s="38"/>
      <c r="L97" s="78"/>
      <c r="M97" s="78"/>
      <c r="N97" s="78"/>
    </row>
    <row r="98" spans="10:14">
      <c r="J98" s="38"/>
      <c r="K98" s="38"/>
      <c r="L98" s="78"/>
      <c r="M98" s="78"/>
      <c r="N98" s="78"/>
    </row>
    <row r="99" spans="10:14">
      <c r="J99" s="38"/>
      <c r="K99" s="38"/>
      <c r="L99" s="78"/>
      <c r="M99" s="78"/>
      <c r="N99" s="78"/>
    </row>
    <row r="100" spans="10:14">
      <c r="J100" s="38"/>
      <c r="K100" s="38"/>
      <c r="L100" s="78"/>
      <c r="M100" s="78"/>
      <c r="N100" s="78"/>
    </row>
    <row r="101" spans="10:14">
      <c r="J101" s="38"/>
      <c r="K101" s="38"/>
      <c r="L101" s="78"/>
      <c r="M101" s="78"/>
      <c r="N101" s="78"/>
    </row>
    <row r="102" spans="10:14">
      <c r="J102" s="38"/>
      <c r="K102" s="38"/>
      <c r="L102" s="78"/>
      <c r="M102" s="78"/>
      <c r="N102" s="78"/>
    </row>
    <row r="103" spans="10:14">
      <c r="J103" s="38"/>
      <c r="K103" s="38"/>
      <c r="L103" s="78"/>
      <c r="M103" s="78"/>
      <c r="N103" s="78"/>
    </row>
    <row r="104" spans="10:14">
      <c r="J104" s="38"/>
      <c r="K104" s="38"/>
      <c r="L104" s="78"/>
      <c r="M104" s="78"/>
      <c r="N104" s="78"/>
    </row>
    <row r="105" spans="10:14">
      <c r="J105" s="38"/>
      <c r="K105" s="38"/>
      <c r="L105" s="78"/>
      <c r="M105" s="78"/>
      <c r="N105" s="78"/>
    </row>
    <row r="106" spans="10:14">
      <c r="J106" s="38"/>
      <c r="K106" s="38"/>
      <c r="L106" s="78"/>
      <c r="M106" s="78"/>
      <c r="N106" s="78"/>
    </row>
    <row r="107" spans="10:14">
      <c r="J107" s="38"/>
      <c r="K107" s="38"/>
      <c r="L107" s="78"/>
      <c r="M107" s="78"/>
      <c r="N107" s="78"/>
    </row>
    <row r="108" spans="10:14">
      <c r="J108" s="38"/>
      <c r="K108" s="38"/>
      <c r="L108" s="78"/>
      <c r="M108" s="78"/>
      <c r="N108" s="78"/>
    </row>
    <row r="109" spans="10:14">
      <c r="J109" s="38"/>
      <c r="K109" s="38"/>
      <c r="L109" s="78"/>
      <c r="M109" s="78"/>
      <c r="N109" s="78"/>
    </row>
    <row r="110" spans="10:14">
      <c r="J110" s="38"/>
      <c r="K110" s="38"/>
      <c r="L110" s="78"/>
      <c r="M110" s="78"/>
      <c r="N110" s="78"/>
    </row>
    <row r="111" spans="10:14">
      <c r="J111" s="38"/>
      <c r="K111" s="38"/>
      <c r="L111" s="78"/>
      <c r="M111" s="78"/>
      <c r="N111" s="78"/>
    </row>
    <row r="112" spans="10:14">
      <c r="J112" s="38"/>
      <c r="K112" s="38"/>
      <c r="L112" s="78"/>
      <c r="M112" s="78"/>
      <c r="N112" s="78"/>
    </row>
    <row r="113" spans="10:14">
      <c r="J113" s="38"/>
      <c r="K113" s="38"/>
      <c r="L113" s="78"/>
      <c r="M113" s="78"/>
      <c r="N113" s="78"/>
    </row>
    <row r="114" spans="10:14">
      <c r="J114" s="38"/>
      <c r="K114" s="38"/>
      <c r="L114" s="78"/>
      <c r="M114" s="78"/>
      <c r="N114" s="78"/>
    </row>
    <row r="115" spans="10:14">
      <c r="J115" s="38"/>
      <c r="K115" s="38"/>
      <c r="L115" s="78"/>
      <c r="M115" s="78"/>
      <c r="N115" s="78"/>
    </row>
    <row r="116" spans="10:14">
      <c r="J116" s="38"/>
      <c r="K116" s="38"/>
      <c r="L116" s="78"/>
      <c r="M116" s="78"/>
      <c r="N116" s="78"/>
    </row>
    <row r="117" spans="10:14">
      <c r="J117" s="38"/>
      <c r="K117" s="38"/>
      <c r="L117" s="78"/>
      <c r="M117" s="78"/>
      <c r="N117" s="78"/>
    </row>
    <row r="118" spans="10:14">
      <c r="J118" s="38"/>
      <c r="K118" s="38"/>
      <c r="L118" s="78"/>
      <c r="M118" s="78"/>
      <c r="N118" s="78"/>
    </row>
    <row r="119" spans="10:14">
      <c r="J119" s="38"/>
      <c r="K119" s="38"/>
      <c r="L119" s="78"/>
      <c r="M119" s="78"/>
      <c r="N119" s="78"/>
    </row>
    <row r="120" spans="10:14">
      <c r="J120" s="38"/>
      <c r="K120" s="38"/>
      <c r="L120" s="78"/>
      <c r="M120" s="78"/>
      <c r="N120" s="78"/>
    </row>
    <row r="121" spans="10:14">
      <c r="J121" s="38"/>
      <c r="K121" s="38"/>
      <c r="L121" s="78"/>
      <c r="M121" s="78"/>
      <c r="N121" s="78"/>
    </row>
    <row r="122" spans="10:14">
      <c r="J122" s="38"/>
      <c r="K122" s="38"/>
      <c r="L122" s="78"/>
      <c r="M122" s="78"/>
      <c r="N122" s="78"/>
    </row>
    <row r="123" spans="10:14">
      <c r="J123" s="38"/>
      <c r="K123" s="38"/>
      <c r="L123" s="78"/>
      <c r="M123" s="78"/>
      <c r="N123" s="78"/>
    </row>
    <row r="124" spans="10:14">
      <c r="J124" s="38"/>
      <c r="K124" s="38"/>
      <c r="L124" s="78"/>
      <c r="M124" s="78"/>
      <c r="N124" s="78"/>
    </row>
    <row r="125" spans="10:14">
      <c r="J125" s="38"/>
      <c r="K125" s="38"/>
      <c r="L125" s="78"/>
      <c r="M125" s="78"/>
      <c r="N125" s="78"/>
    </row>
    <row r="126" spans="10:14">
      <c r="J126" s="38"/>
      <c r="K126" s="38"/>
      <c r="L126" s="78"/>
      <c r="M126" s="78"/>
      <c r="N126" s="78"/>
    </row>
    <row r="127" spans="10:14">
      <c r="J127" s="38"/>
      <c r="K127" s="38"/>
      <c r="L127" s="78"/>
      <c r="M127" s="78"/>
      <c r="N127" s="78"/>
    </row>
    <row r="128" spans="10:14">
      <c r="J128" s="38"/>
      <c r="K128" s="38"/>
      <c r="L128" s="78"/>
      <c r="M128" s="78"/>
      <c r="N128" s="78"/>
    </row>
    <row r="129" spans="10:14">
      <c r="J129" s="38"/>
      <c r="K129" s="38"/>
      <c r="L129" s="78"/>
      <c r="M129" s="78"/>
      <c r="N129" s="78"/>
    </row>
    <row r="130" spans="10:14">
      <c r="J130" s="38"/>
      <c r="K130" s="38"/>
      <c r="L130" s="78"/>
      <c r="M130" s="78"/>
      <c r="N130" s="78"/>
    </row>
    <row r="131" spans="10:14">
      <c r="J131" s="38"/>
      <c r="K131" s="38"/>
      <c r="L131" s="78"/>
      <c r="M131" s="78"/>
      <c r="N131" s="78"/>
    </row>
    <row r="132" spans="10:14">
      <c r="J132" s="38"/>
      <c r="K132" s="38"/>
      <c r="L132" s="78"/>
      <c r="M132" s="78"/>
      <c r="N132" s="78"/>
    </row>
    <row r="133" spans="10:14">
      <c r="J133" s="38"/>
      <c r="K133" s="38"/>
      <c r="L133" s="78"/>
      <c r="M133" s="78"/>
      <c r="N133" s="78"/>
    </row>
    <row r="134" spans="10:14">
      <c r="J134" s="38"/>
      <c r="K134" s="38"/>
      <c r="L134" s="78"/>
      <c r="M134" s="78"/>
      <c r="N134" s="78"/>
    </row>
    <row r="135" spans="10:14">
      <c r="J135" s="38"/>
      <c r="K135" s="38"/>
      <c r="L135" s="78"/>
      <c r="M135" s="78"/>
      <c r="N135" s="78"/>
    </row>
    <row r="136" spans="10:14">
      <c r="J136" s="38"/>
      <c r="K136" s="38"/>
      <c r="L136" s="78"/>
      <c r="M136" s="78"/>
      <c r="N136" s="78"/>
    </row>
    <row r="137" spans="10:14">
      <c r="J137" s="38"/>
      <c r="K137" s="38"/>
      <c r="L137" s="78"/>
      <c r="M137" s="78"/>
      <c r="N137" s="78"/>
    </row>
    <row r="138" spans="10:14">
      <c r="J138" s="38"/>
      <c r="K138" s="38"/>
      <c r="L138" s="78"/>
      <c r="M138" s="78"/>
      <c r="N138" s="78"/>
    </row>
    <row r="139" spans="10:14">
      <c r="J139" s="38"/>
      <c r="K139" s="38"/>
      <c r="L139" s="78"/>
      <c r="M139" s="78"/>
      <c r="N139" s="78"/>
    </row>
    <row r="140" spans="10:14">
      <c r="J140" s="38"/>
      <c r="K140" s="38"/>
      <c r="L140" s="78"/>
      <c r="M140" s="78"/>
      <c r="N140" s="78"/>
    </row>
    <row r="141" spans="10:14">
      <c r="J141" s="38"/>
      <c r="K141" s="38"/>
      <c r="L141" s="78"/>
      <c r="M141" s="78"/>
      <c r="N141" s="78"/>
    </row>
    <row r="142" spans="10:14">
      <c r="J142" s="38"/>
      <c r="K142" s="38"/>
      <c r="L142" s="78"/>
      <c r="M142" s="78"/>
      <c r="N142" s="78"/>
    </row>
    <row r="143" spans="10:14">
      <c r="J143" s="38"/>
      <c r="K143" s="38"/>
      <c r="L143" s="78"/>
      <c r="M143" s="78"/>
      <c r="N143" s="78"/>
    </row>
    <row r="144" spans="10:14">
      <c r="J144" s="38"/>
      <c r="K144" s="38"/>
      <c r="L144" s="78"/>
      <c r="M144" s="78"/>
      <c r="N144" s="78"/>
    </row>
    <row r="145" spans="10:14">
      <c r="J145" s="38"/>
      <c r="K145" s="38"/>
      <c r="L145" s="78"/>
      <c r="M145" s="78"/>
      <c r="N145" s="78"/>
    </row>
    <row r="146" spans="10:14">
      <c r="J146" s="38"/>
      <c r="K146" s="38"/>
      <c r="L146" s="78"/>
      <c r="M146" s="78"/>
      <c r="N146" s="78"/>
    </row>
    <row r="147" spans="10:14">
      <c r="J147" s="38"/>
      <c r="K147" s="38"/>
      <c r="L147" s="78"/>
      <c r="M147" s="78"/>
      <c r="N147" s="78"/>
    </row>
    <row r="148" spans="10:14">
      <c r="J148" s="38"/>
      <c r="K148" s="38"/>
      <c r="L148" s="78"/>
      <c r="M148" s="78"/>
      <c r="N148" s="78"/>
    </row>
    <row r="149" spans="10:14">
      <c r="J149" s="38"/>
      <c r="K149" s="38"/>
      <c r="L149" s="78"/>
      <c r="M149" s="78"/>
      <c r="N149" s="78"/>
    </row>
    <row r="150" spans="10:14">
      <c r="J150" s="38"/>
      <c r="K150" s="38"/>
      <c r="L150" s="78"/>
      <c r="M150" s="78"/>
      <c r="N150" s="78"/>
    </row>
    <row r="151" spans="10:14">
      <c r="J151" s="38"/>
      <c r="K151" s="38"/>
      <c r="L151" s="78"/>
      <c r="M151" s="78"/>
      <c r="N151" s="78"/>
    </row>
    <row r="152" spans="10:14">
      <c r="J152" s="38"/>
      <c r="K152" s="38"/>
      <c r="L152" s="78"/>
      <c r="M152" s="78"/>
      <c r="N152" s="78"/>
    </row>
    <row r="153" spans="10:14">
      <c r="J153" s="38"/>
      <c r="K153" s="38"/>
      <c r="L153" s="78"/>
      <c r="M153" s="78"/>
      <c r="N153" s="78"/>
    </row>
    <row r="154" spans="10:14">
      <c r="J154" s="38"/>
      <c r="K154" s="38"/>
      <c r="L154" s="78"/>
      <c r="M154" s="78"/>
      <c r="N154" s="78"/>
    </row>
    <row r="155" spans="10:14">
      <c r="J155" s="38"/>
      <c r="K155" s="38"/>
      <c r="L155" s="78"/>
      <c r="M155" s="78"/>
      <c r="N155" s="78"/>
    </row>
    <row r="156" spans="10:14">
      <c r="J156" s="38"/>
      <c r="K156" s="38"/>
      <c r="L156" s="78"/>
      <c r="M156" s="78"/>
      <c r="N156" s="78"/>
    </row>
    <row r="157" spans="10:14">
      <c r="J157" s="38"/>
      <c r="K157" s="38"/>
      <c r="L157" s="78"/>
      <c r="M157" s="78"/>
      <c r="N157" s="78"/>
    </row>
    <row r="158" spans="10:14">
      <c r="J158" s="38"/>
      <c r="K158" s="38"/>
      <c r="L158" s="78"/>
      <c r="M158" s="78"/>
      <c r="N158" s="78"/>
    </row>
    <row r="159" spans="10:14">
      <c r="J159" s="38"/>
      <c r="K159" s="38"/>
      <c r="L159" s="78"/>
      <c r="M159" s="78"/>
      <c r="N159" s="78"/>
    </row>
    <row r="160" spans="10:14">
      <c r="J160" s="38"/>
      <c r="K160" s="38"/>
      <c r="L160" s="78"/>
      <c r="M160" s="78"/>
      <c r="N160" s="78"/>
    </row>
    <row r="161" spans="10:14">
      <c r="J161" s="38"/>
      <c r="K161" s="38"/>
      <c r="L161" s="78"/>
      <c r="M161" s="78"/>
      <c r="N161" s="78"/>
    </row>
    <row r="162" spans="10:14">
      <c r="J162" s="38"/>
      <c r="K162" s="38"/>
      <c r="L162" s="78"/>
      <c r="M162" s="78"/>
      <c r="N162" s="78"/>
    </row>
    <row r="163" spans="10:14">
      <c r="J163" s="38"/>
      <c r="K163" s="38"/>
      <c r="L163" s="78"/>
      <c r="M163" s="78"/>
      <c r="N163" s="78"/>
    </row>
    <row r="164" spans="10:14">
      <c r="J164" s="38"/>
      <c r="K164" s="38"/>
      <c r="L164" s="78"/>
      <c r="M164" s="78"/>
      <c r="N164" s="78"/>
    </row>
    <row r="165" spans="10:14">
      <c r="J165" s="38"/>
      <c r="K165" s="38"/>
      <c r="L165" s="78"/>
      <c r="M165" s="78"/>
      <c r="N165" s="78"/>
    </row>
    <row r="166" spans="10:14">
      <c r="J166" s="38"/>
      <c r="K166" s="38"/>
      <c r="L166" s="78"/>
      <c r="M166" s="78"/>
      <c r="N166" s="78"/>
    </row>
    <row r="167" spans="10:14">
      <c r="J167" s="38"/>
      <c r="K167" s="38"/>
      <c r="L167" s="78"/>
      <c r="M167" s="78"/>
      <c r="N167" s="78"/>
    </row>
    <row r="168" spans="10:14">
      <c r="J168" s="38"/>
      <c r="K168" s="38"/>
      <c r="L168" s="78"/>
      <c r="M168" s="78"/>
      <c r="N168" s="78"/>
    </row>
    <row r="169" spans="10:14">
      <c r="J169" s="38"/>
      <c r="K169" s="38"/>
      <c r="L169" s="78"/>
      <c r="M169" s="78"/>
      <c r="N169" s="78"/>
    </row>
    <row r="170" spans="10:14">
      <c r="J170" s="38"/>
      <c r="K170" s="38"/>
      <c r="L170" s="78"/>
      <c r="M170" s="78"/>
      <c r="N170" s="78"/>
    </row>
    <row r="171" spans="10:14">
      <c r="J171" s="38"/>
      <c r="K171" s="38"/>
      <c r="L171" s="78"/>
      <c r="M171" s="78"/>
      <c r="N171" s="78"/>
    </row>
    <row r="172" spans="10:14">
      <c r="J172" s="38"/>
      <c r="K172" s="38"/>
      <c r="L172" s="78"/>
      <c r="M172" s="78"/>
      <c r="N172" s="78"/>
    </row>
    <row r="173" spans="10:14">
      <c r="J173" s="38"/>
      <c r="K173" s="38"/>
      <c r="L173" s="78"/>
      <c r="M173" s="78"/>
      <c r="N173" s="78"/>
    </row>
    <row r="174" spans="10:14">
      <c r="J174" s="38"/>
      <c r="K174" s="38"/>
      <c r="L174" s="78"/>
      <c r="M174" s="78"/>
      <c r="N174" s="78"/>
    </row>
    <row r="175" spans="10:14">
      <c r="J175" s="38"/>
      <c r="K175" s="38"/>
      <c r="L175" s="78"/>
      <c r="M175" s="78"/>
      <c r="N175" s="78"/>
    </row>
    <row r="176" spans="10:14">
      <c r="J176" s="38"/>
      <c r="K176" s="38"/>
      <c r="L176" s="78"/>
      <c r="M176" s="78"/>
      <c r="N176" s="78"/>
    </row>
    <row r="177" spans="10:14">
      <c r="J177" s="38"/>
      <c r="K177" s="38"/>
      <c r="L177" s="78"/>
      <c r="M177" s="78"/>
      <c r="N177" s="78"/>
    </row>
    <row r="178" spans="10:14">
      <c r="J178" s="38"/>
      <c r="K178" s="38"/>
      <c r="L178" s="78"/>
      <c r="M178" s="78"/>
      <c r="N178" s="78"/>
    </row>
    <row r="179" spans="10:14">
      <c r="J179" s="38"/>
      <c r="K179" s="38"/>
      <c r="L179" s="78"/>
      <c r="M179" s="78"/>
      <c r="N179" s="78"/>
    </row>
    <row r="180" spans="10:14">
      <c r="J180" s="38"/>
      <c r="K180" s="38"/>
      <c r="L180" s="78"/>
      <c r="M180" s="78"/>
      <c r="N180" s="78"/>
    </row>
    <row r="181" spans="10:14">
      <c r="J181" s="38"/>
      <c r="K181" s="38"/>
      <c r="L181" s="78"/>
      <c r="M181" s="78"/>
      <c r="N181" s="78"/>
    </row>
    <row r="182" spans="10:14">
      <c r="J182" s="38"/>
      <c r="K182" s="38"/>
      <c r="L182" s="78"/>
      <c r="M182" s="78"/>
      <c r="N182" s="78"/>
    </row>
    <row r="183" spans="10:14">
      <c r="J183" s="38"/>
      <c r="K183" s="38"/>
      <c r="L183" s="78"/>
      <c r="M183" s="78"/>
      <c r="N183" s="78"/>
    </row>
    <row r="184" spans="10:14">
      <c r="J184" s="38"/>
      <c r="K184" s="38"/>
      <c r="L184" s="78"/>
      <c r="M184" s="78"/>
      <c r="N184" s="78"/>
    </row>
    <row r="185" spans="10:14">
      <c r="J185" s="38"/>
      <c r="K185" s="38"/>
      <c r="L185" s="78"/>
      <c r="M185" s="78"/>
      <c r="N185" s="78"/>
    </row>
    <row r="186" spans="10:14">
      <c r="J186" s="38"/>
      <c r="K186" s="38"/>
      <c r="L186" s="78"/>
      <c r="M186" s="78"/>
      <c r="N186" s="78"/>
    </row>
    <row r="187" spans="10:14">
      <c r="J187" s="38"/>
      <c r="K187" s="38"/>
      <c r="L187" s="78"/>
      <c r="M187" s="78"/>
      <c r="N187" s="78"/>
    </row>
    <row r="188" spans="10:14">
      <c r="J188" s="38"/>
      <c r="K188" s="38"/>
      <c r="L188" s="78"/>
      <c r="M188" s="78"/>
      <c r="N188" s="78"/>
    </row>
    <row r="189" spans="10:14">
      <c r="J189" s="38"/>
      <c r="K189" s="38"/>
      <c r="L189" s="78"/>
      <c r="M189" s="78"/>
      <c r="N189" s="78"/>
    </row>
    <row r="190" spans="10:14">
      <c r="J190" s="38"/>
      <c r="K190" s="38"/>
      <c r="L190" s="78"/>
      <c r="M190" s="78"/>
      <c r="N190" s="78"/>
    </row>
    <row r="191" spans="10:14">
      <c r="J191" s="38"/>
      <c r="K191" s="38"/>
      <c r="L191" s="78"/>
      <c r="M191" s="78"/>
      <c r="N191" s="78"/>
    </row>
    <row r="192" spans="10:14">
      <c r="J192" s="38"/>
      <c r="K192" s="38"/>
      <c r="L192" s="78"/>
      <c r="M192" s="78"/>
      <c r="N192" s="78"/>
    </row>
    <row r="193" spans="10:14">
      <c r="J193" s="38"/>
      <c r="K193" s="38"/>
      <c r="L193" s="78"/>
      <c r="M193" s="78"/>
      <c r="N193" s="78"/>
    </row>
    <row r="194" spans="10:14">
      <c r="J194" s="38"/>
      <c r="K194" s="38"/>
      <c r="L194" s="78"/>
      <c r="M194" s="78"/>
      <c r="N194" s="78"/>
    </row>
    <row r="195" spans="10:14">
      <c r="J195" s="38"/>
      <c r="K195" s="38"/>
      <c r="L195" s="78"/>
      <c r="M195" s="78"/>
      <c r="N195" s="78"/>
    </row>
    <row r="196" spans="10:14">
      <c r="J196" s="38"/>
      <c r="K196" s="38"/>
      <c r="L196" s="78"/>
      <c r="M196" s="78"/>
      <c r="N196" s="78"/>
    </row>
    <row r="197" spans="10:14">
      <c r="J197" s="38"/>
      <c r="K197" s="38"/>
      <c r="L197" s="78"/>
      <c r="M197" s="78"/>
      <c r="N197" s="78"/>
    </row>
    <row r="198" spans="10:14">
      <c r="J198" s="38"/>
      <c r="K198" s="38"/>
      <c r="L198" s="78"/>
      <c r="M198" s="78"/>
      <c r="N198" s="78"/>
    </row>
    <row r="199" spans="10:14">
      <c r="J199" s="38"/>
      <c r="K199" s="38"/>
      <c r="L199" s="78"/>
      <c r="M199" s="78"/>
      <c r="N199" s="78"/>
    </row>
    <row r="200" spans="10:14">
      <c r="J200" s="38"/>
      <c r="K200" s="38"/>
      <c r="L200" s="78"/>
      <c r="M200" s="78"/>
      <c r="N200" s="78"/>
    </row>
    <row r="201" spans="10:14">
      <c r="J201" s="38"/>
      <c r="K201" s="38"/>
      <c r="L201" s="78"/>
      <c r="M201" s="78"/>
      <c r="N201" s="78"/>
    </row>
    <row r="202" spans="10:14">
      <c r="J202" s="38"/>
      <c r="K202" s="38"/>
      <c r="L202" s="78"/>
      <c r="M202" s="78"/>
      <c r="N202" s="78"/>
    </row>
    <row r="203" spans="10:14">
      <c r="J203" s="38"/>
      <c r="K203" s="38"/>
      <c r="L203" s="78"/>
      <c r="M203" s="78"/>
      <c r="N203" s="78"/>
    </row>
    <row r="204" spans="10:14">
      <c r="J204" s="38"/>
      <c r="K204" s="38"/>
      <c r="L204" s="78"/>
      <c r="M204" s="78"/>
      <c r="N204" s="78"/>
    </row>
    <row r="205" spans="10:14">
      <c r="J205" s="38"/>
      <c r="K205" s="38"/>
      <c r="L205" s="78"/>
      <c r="M205" s="78"/>
      <c r="N205" s="78"/>
    </row>
    <row r="206" spans="10:14">
      <c r="J206" s="38"/>
      <c r="K206" s="38"/>
      <c r="L206" s="78"/>
      <c r="M206" s="78"/>
      <c r="N206" s="78"/>
    </row>
    <row r="207" spans="10:14">
      <c r="J207" s="38"/>
      <c r="K207" s="38"/>
      <c r="L207" s="78"/>
      <c r="M207" s="78"/>
      <c r="N207" s="78"/>
    </row>
    <row r="208" spans="10:14">
      <c r="J208" s="38"/>
      <c r="K208" s="38"/>
      <c r="L208" s="78"/>
      <c r="M208" s="78"/>
      <c r="N208" s="78"/>
    </row>
    <row r="209" spans="10:14">
      <c r="J209" s="38"/>
      <c r="K209" s="38"/>
      <c r="L209" s="78"/>
      <c r="M209" s="78"/>
      <c r="N209" s="78"/>
    </row>
    <row r="210" spans="10:14">
      <c r="J210" s="38"/>
      <c r="K210" s="38"/>
      <c r="L210" s="78"/>
      <c r="M210" s="78"/>
      <c r="N210" s="78"/>
    </row>
    <row r="211" spans="10:14">
      <c r="J211" s="38"/>
      <c r="K211" s="38"/>
      <c r="L211" s="78"/>
      <c r="M211" s="78"/>
      <c r="N211" s="78"/>
    </row>
    <row r="212" spans="10:14">
      <c r="J212" s="38"/>
      <c r="K212" s="38"/>
      <c r="L212" s="78"/>
      <c r="M212" s="78"/>
      <c r="N212" s="78"/>
    </row>
    <row r="213" spans="10:14">
      <c r="J213" s="38"/>
      <c r="K213" s="38"/>
      <c r="L213" s="78"/>
      <c r="M213" s="78"/>
      <c r="N213" s="78"/>
    </row>
    <row r="214" spans="10:14">
      <c r="J214" s="38"/>
      <c r="K214" s="38"/>
      <c r="L214" s="78"/>
      <c r="M214" s="78"/>
      <c r="N214" s="78"/>
    </row>
    <row r="215" spans="10:14">
      <c r="J215" s="38"/>
      <c r="K215" s="38"/>
      <c r="L215" s="78"/>
      <c r="M215" s="78"/>
      <c r="N215" s="78"/>
    </row>
    <row r="216" spans="10:14">
      <c r="J216" s="38"/>
      <c r="K216" s="38"/>
      <c r="L216" s="78"/>
      <c r="M216" s="78"/>
      <c r="N216" s="78"/>
    </row>
    <row r="217" spans="10:14">
      <c r="J217" s="38"/>
      <c r="K217" s="38"/>
      <c r="L217" s="78"/>
      <c r="M217" s="78"/>
      <c r="N217" s="78"/>
    </row>
    <row r="218" spans="10:14">
      <c r="J218" s="38"/>
      <c r="K218" s="38"/>
      <c r="L218" s="78"/>
      <c r="M218" s="78"/>
      <c r="N218" s="78"/>
    </row>
    <row r="219" spans="10:14">
      <c r="J219" s="38"/>
      <c r="K219" s="38"/>
      <c r="L219" s="78"/>
      <c r="M219" s="78"/>
      <c r="N219" s="78"/>
    </row>
    <row r="220" spans="10:14">
      <c r="J220" s="38"/>
      <c r="K220" s="38"/>
      <c r="L220" s="78"/>
      <c r="M220" s="78"/>
      <c r="N220" s="78"/>
    </row>
    <row r="221" spans="10:14">
      <c r="J221" s="38"/>
      <c r="K221" s="38"/>
      <c r="L221" s="78"/>
      <c r="M221" s="78"/>
      <c r="N221" s="78"/>
    </row>
    <row r="222" spans="10:14">
      <c r="J222" s="38"/>
      <c r="K222" s="38"/>
      <c r="L222" s="78"/>
      <c r="M222" s="78"/>
      <c r="N222" s="78"/>
    </row>
    <row r="223" spans="10:14">
      <c r="J223" s="38"/>
      <c r="K223" s="38"/>
      <c r="L223" s="78"/>
      <c r="M223" s="78"/>
      <c r="N223" s="78"/>
    </row>
    <row r="224" spans="10:14">
      <c r="J224" s="38"/>
      <c r="K224" s="38"/>
      <c r="L224" s="78"/>
      <c r="M224" s="78"/>
      <c r="N224" s="78"/>
    </row>
    <row r="225" spans="10:14">
      <c r="J225" s="38"/>
      <c r="K225" s="38"/>
      <c r="L225" s="78"/>
      <c r="M225" s="78"/>
      <c r="N225" s="78"/>
    </row>
    <row r="226" spans="10:14">
      <c r="J226" s="38"/>
      <c r="K226" s="38"/>
      <c r="L226" s="78"/>
      <c r="M226" s="78"/>
      <c r="N226" s="78"/>
    </row>
    <row r="227" spans="10:14">
      <c r="J227" s="38"/>
      <c r="K227" s="38"/>
      <c r="L227" s="78"/>
      <c r="M227" s="78"/>
      <c r="N227" s="78"/>
    </row>
    <row r="228" spans="10:14">
      <c r="J228" s="38"/>
      <c r="K228" s="38"/>
      <c r="L228" s="78"/>
      <c r="M228" s="78"/>
      <c r="N228" s="78"/>
    </row>
    <row r="229" spans="10:14">
      <c r="J229" s="38"/>
      <c r="K229" s="38"/>
      <c r="L229" s="78"/>
      <c r="M229" s="78"/>
      <c r="N229" s="78"/>
    </row>
    <row r="230" spans="10:14">
      <c r="J230" s="38"/>
      <c r="K230" s="38"/>
      <c r="L230" s="78"/>
      <c r="M230" s="78"/>
      <c r="N230" s="78"/>
    </row>
    <row r="231" spans="10:14">
      <c r="J231" s="38"/>
      <c r="K231" s="38"/>
      <c r="L231" s="78"/>
      <c r="M231" s="78"/>
      <c r="N231" s="78"/>
    </row>
    <row r="232" spans="10:14">
      <c r="J232" s="38"/>
      <c r="K232" s="38"/>
      <c r="L232" s="78"/>
      <c r="M232" s="78"/>
      <c r="N232" s="78"/>
    </row>
    <row r="233" spans="10:14">
      <c r="J233" s="38"/>
      <c r="K233" s="38"/>
      <c r="L233" s="78"/>
      <c r="M233" s="78"/>
      <c r="N233" s="78"/>
    </row>
    <row r="234" spans="10:14">
      <c r="J234" s="38"/>
      <c r="K234" s="38"/>
      <c r="L234" s="78"/>
      <c r="M234" s="78"/>
      <c r="N234" s="78"/>
    </row>
    <row r="235" spans="10:14">
      <c r="J235" s="38"/>
      <c r="K235" s="38"/>
      <c r="L235" s="78"/>
      <c r="M235" s="78"/>
      <c r="N235" s="78"/>
    </row>
    <row r="236" spans="10:14">
      <c r="J236" s="38"/>
      <c r="K236" s="38"/>
      <c r="L236" s="78"/>
      <c r="M236" s="78"/>
      <c r="N236" s="78"/>
    </row>
    <row r="237" spans="10:14">
      <c r="J237" s="38"/>
      <c r="K237" s="38"/>
      <c r="L237" s="78"/>
      <c r="M237" s="78"/>
      <c r="N237" s="78"/>
    </row>
    <row r="238" spans="10:14">
      <c r="J238" s="38"/>
      <c r="K238" s="38"/>
      <c r="L238" s="78"/>
      <c r="M238" s="78"/>
      <c r="N238" s="78"/>
    </row>
    <row r="239" spans="10:14">
      <c r="J239" s="38"/>
      <c r="K239" s="38"/>
      <c r="L239" s="78"/>
      <c r="M239" s="78"/>
      <c r="N239" s="78"/>
    </row>
    <row r="240" spans="10:14">
      <c r="J240" s="38"/>
      <c r="K240" s="38"/>
      <c r="L240" s="78"/>
      <c r="M240" s="78"/>
      <c r="N240" s="78"/>
    </row>
    <row r="241" spans="10:14">
      <c r="J241" s="38"/>
      <c r="K241" s="38"/>
      <c r="L241" s="78"/>
      <c r="M241" s="78"/>
      <c r="N241" s="78"/>
    </row>
    <row r="242" spans="10:14">
      <c r="J242" s="38"/>
      <c r="K242" s="38"/>
      <c r="L242" s="78"/>
      <c r="M242" s="78"/>
      <c r="N242" s="78"/>
    </row>
    <row r="243" spans="10:14">
      <c r="J243" s="38"/>
      <c r="K243" s="38"/>
      <c r="L243" s="78"/>
      <c r="M243" s="78"/>
      <c r="N243" s="78"/>
    </row>
    <row r="244" spans="10:14">
      <c r="J244" s="38"/>
      <c r="K244" s="38"/>
      <c r="L244" s="78"/>
      <c r="M244" s="78"/>
      <c r="N244" s="78"/>
    </row>
    <row r="245" spans="10:14">
      <c r="J245" s="38"/>
      <c r="K245" s="38"/>
      <c r="L245" s="78"/>
      <c r="M245" s="78"/>
      <c r="N245" s="78"/>
    </row>
    <row r="246" spans="10:14">
      <c r="J246" s="38"/>
      <c r="K246" s="38"/>
      <c r="L246" s="78"/>
      <c r="M246" s="78"/>
      <c r="N246" s="78"/>
    </row>
    <row r="247" spans="10:14">
      <c r="J247" s="38"/>
      <c r="K247" s="38"/>
      <c r="L247" s="78"/>
      <c r="M247" s="78"/>
      <c r="N247" s="78"/>
    </row>
    <row r="248" spans="10:14">
      <c r="J248" s="38"/>
      <c r="K248" s="38"/>
      <c r="L248" s="78"/>
      <c r="M248" s="78"/>
      <c r="N248" s="78"/>
    </row>
    <row r="249" spans="10:14">
      <c r="J249" s="38"/>
      <c r="K249" s="38"/>
      <c r="L249" s="78"/>
      <c r="M249" s="78"/>
      <c r="N249" s="78"/>
    </row>
    <row r="250" spans="10:14">
      <c r="J250" s="38"/>
      <c r="K250" s="38"/>
      <c r="L250" s="78"/>
      <c r="M250" s="78"/>
      <c r="N250" s="78"/>
    </row>
    <row r="251" spans="10:14">
      <c r="J251" s="38"/>
      <c r="K251" s="38"/>
      <c r="L251" s="78"/>
      <c r="M251" s="78"/>
      <c r="N251" s="78"/>
    </row>
    <row r="252" spans="10:14">
      <c r="J252" s="38"/>
      <c r="K252" s="38"/>
      <c r="L252" s="78"/>
      <c r="M252" s="78"/>
      <c r="N252" s="78"/>
    </row>
    <row r="253" spans="10:14">
      <c r="J253" s="38"/>
      <c r="K253" s="38"/>
      <c r="L253" s="78"/>
      <c r="M253" s="78"/>
      <c r="N253" s="78"/>
    </row>
    <row r="254" spans="10:14">
      <c r="J254" s="38"/>
      <c r="K254" s="38"/>
      <c r="L254" s="78"/>
      <c r="M254" s="78"/>
      <c r="N254" s="78"/>
    </row>
    <row r="255" spans="10:14">
      <c r="J255" s="38"/>
      <c r="K255" s="38"/>
      <c r="L255" s="78"/>
      <c r="M255" s="78"/>
      <c r="N255" s="78"/>
    </row>
    <row r="256" spans="10:14">
      <c r="J256" s="38"/>
      <c r="K256" s="38"/>
      <c r="L256" s="78"/>
      <c r="M256" s="78"/>
      <c r="N256" s="78"/>
    </row>
    <row r="257" spans="10:14">
      <c r="J257" s="38"/>
      <c r="K257" s="38"/>
      <c r="L257" s="78"/>
      <c r="M257" s="78"/>
      <c r="N257" s="78"/>
    </row>
    <row r="258" spans="10:14">
      <c r="J258" s="38"/>
      <c r="K258" s="38"/>
      <c r="L258" s="78"/>
      <c r="M258" s="78"/>
      <c r="N258" s="78"/>
    </row>
    <row r="259" spans="10:14">
      <c r="J259" s="38"/>
      <c r="K259" s="38"/>
      <c r="L259" s="78"/>
      <c r="M259" s="78"/>
      <c r="N259" s="78"/>
    </row>
    <row r="260" spans="10:14">
      <c r="J260" s="38"/>
      <c r="K260" s="38"/>
      <c r="L260" s="78"/>
      <c r="M260" s="78"/>
      <c r="N260" s="78"/>
    </row>
    <row r="261" spans="10:14">
      <c r="J261" s="38"/>
      <c r="K261" s="38"/>
      <c r="L261" s="78"/>
      <c r="M261" s="78"/>
      <c r="N261" s="78"/>
    </row>
    <row r="262" spans="10:14">
      <c r="J262" s="38"/>
      <c r="K262" s="38"/>
      <c r="L262" s="78"/>
      <c r="M262" s="78"/>
      <c r="N262" s="78"/>
    </row>
    <row r="263" spans="10:14">
      <c r="J263" s="38"/>
      <c r="K263" s="38"/>
      <c r="L263" s="78"/>
      <c r="M263" s="78"/>
      <c r="N263" s="78"/>
    </row>
    <row r="264" spans="10:14">
      <c r="J264" s="38"/>
      <c r="K264" s="38"/>
      <c r="L264" s="78"/>
      <c r="M264" s="78"/>
      <c r="N264" s="78"/>
    </row>
    <row r="265" spans="10:14">
      <c r="J265" s="38"/>
      <c r="K265" s="38"/>
      <c r="L265" s="78"/>
      <c r="M265" s="78"/>
      <c r="N265" s="78"/>
    </row>
    <row r="266" spans="10:14">
      <c r="J266" s="38"/>
      <c r="K266" s="38"/>
      <c r="L266" s="78"/>
      <c r="M266" s="78"/>
      <c r="N266" s="78"/>
    </row>
    <row r="267" spans="10:14">
      <c r="J267" s="38"/>
      <c r="K267" s="38"/>
      <c r="L267" s="78"/>
      <c r="M267" s="78"/>
      <c r="N267" s="78"/>
    </row>
    <row r="268" spans="10:14">
      <c r="J268" s="38"/>
      <c r="K268" s="38"/>
      <c r="L268" s="78"/>
      <c r="M268" s="78"/>
      <c r="N268" s="78"/>
    </row>
    <row r="269" spans="10:14">
      <c r="J269" s="38"/>
      <c r="K269" s="38"/>
      <c r="L269" s="78"/>
      <c r="M269" s="78"/>
      <c r="N269" s="78"/>
    </row>
    <row r="270" spans="10:14">
      <c r="J270" s="38"/>
      <c r="K270" s="38"/>
      <c r="L270" s="78"/>
      <c r="M270" s="78"/>
      <c r="N270" s="78"/>
    </row>
    <row r="271" spans="10:14">
      <c r="J271" s="38"/>
      <c r="K271" s="38"/>
      <c r="L271" s="78"/>
      <c r="M271" s="78"/>
      <c r="N271" s="78"/>
    </row>
    <row r="272" spans="10:14">
      <c r="J272" s="38"/>
      <c r="K272" s="38"/>
      <c r="L272" s="78"/>
      <c r="M272" s="78"/>
      <c r="N272" s="78"/>
    </row>
    <row r="273" spans="10:14">
      <c r="J273" s="38"/>
      <c r="K273" s="38"/>
      <c r="L273" s="78"/>
      <c r="M273" s="78"/>
      <c r="N273" s="78"/>
    </row>
    <row r="274" spans="10:14">
      <c r="J274" s="38"/>
      <c r="K274" s="38"/>
      <c r="L274" s="78"/>
      <c r="M274" s="78"/>
      <c r="N274" s="78"/>
    </row>
  </sheetData>
  <mergeCells count="2">
    <mergeCell ref="B3:J3"/>
    <mergeCell ref="N3:X3"/>
  </mergeCells>
  <pageMargins left="0.7" right="0.7" top="0.75" bottom="0.75" header="0.3" footer="0.3"/>
  <pageSetup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</sheetPr>
  <dimension ref="A2:AV272"/>
  <sheetViews>
    <sheetView topLeftCell="AB1" workbookViewId="0">
      <selection activeCell="AF11" sqref="AF11"/>
    </sheetView>
  </sheetViews>
  <sheetFormatPr defaultColWidth="11.42578125" defaultRowHeight="12.6"/>
  <cols>
    <col min="1" max="1" width="13.28515625" customWidth="1"/>
    <col min="2" max="2" width="13.28515625" style="1" customWidth="1"/>
    <col min="3" max="3" width="16.140625" customWidth="1"/>
    <col min="4" max="4" width="13.28515625" customWidth="1"/>
    <col min="5" max="6" width="20.85546875" customWidth="1"/>
    <col min="7" max="7" width="14.140625" customWidth="1"/>
    <col min="8" max="8" width="12.5703125" customWidth="1"/>
    <col min="9" max="9" width="8.85546875" bestFit="1" customWidth="1"/>
    <col min="10" max="10" width="12.28515625" customWidth="1"/>
    <col min="11" max="12" width="12.140625" customWidth="1"/>
    <col min="13" max="13" width="9.7109375" customWidth="1"/>
    <col min="14" max="14" width="12.85546875" style="7" customWidth="1"/>
    <col min="15" max="15" width="13.5703125" style="7" customWidth="1"/>
    <col min="16" max="16" width="12.5703125" style="7" bestFit="1" customWidth="1"/>
    <col min="17" max="17" width="12.7109375" customWidth="1"/>
    <col min="18" max="18" width="12.85546875" customWidth="1"/>
    <col min="19" max="19" width="12.28515625" customWidth="1"/>
    <col min="20" max="44" width="15.42578125" customWidth="1"/>
    <col min="45" max="45" width="13" customWidth="1"/>
    <col min="46" max="46" width="12.5703125" customWidth="1"/>
    <col min="47" max="47" width="14.28515625" customWidth="1"/>
  </cols>
  <sheetData>
    <row r="2" spans="1:48" ht="18" thickBot="1">
      <c r="B2" s="3" t="s">
        <v>1900</v>
      </c>
    </row>
    <row r="3" spans="1:48" ht="18.600000000000001" thickBot="1">
      <c r="B3" s="38"/>
      <c r="N3" s="16"/>
      <c r="AF3" s="93" t="s">
        <v>1901</v>
      </c>
      <c r="AG3" s="94"/>
      <c r="AH3" s="94"/>
      <c r="AI3" s="94"/>
      <c r="AJ3" s="94"/>
      <c r="AK3" s="94"/>
      <c r="AL3" s="95"/>
      <c r="AV3" s="16"/>
    </row>
    <row r="4" spans="1:48" s="5" customFormat="1" ht="74.25" customHeight="1">
      <c r="A4" s="2" t="s">
        <v>1902</v>
      </c>
      <c r="B4" s="2" t="s">
        <v>1903</v>
      </c>
      <c r="C4" s="2" t="s">
        <v>1904</v>
      </c>
      <c r="D4" s="2" t="s">
        <v>1905</v>
      </c>
      <c r="E4" s="2" t="s">
        <v>1906</v>
      </c>
      <c r="F4" s="2" t="s">
        <v>1907</v>
      </c>
      <c r="G4" s="2" t="s">
        <v>1908</v>
      </c>
      <c r="H4" s="2" t="s">
        <v>1909</v>
      </c>
      <c r="I4" s="2" t="s">
        <v>1910</v>
      </c>
      <c r="J4" s="2" t="s">
        <v>1911</v>
      </c>
      <c r="K4" s="2" t="s">
        <v>1912</v>
      </c>
      <c r="L4" s="2" t="s">
        <v>1913</v>
      </c>
      <c r="M4" s="2" t="s">
        <v>1914</v>
      </c>
      <c r="N4" s="2" t="s">
        <v>1915</v>
      </c>
      <c r="O4" s="2" t="s">
        <v>1916</v>
      </c>
      <c r="P4" s="2" t="s">
        <v>1917</v>
      </c>
      <c r="Q4" s="2" t="s">
        <v>1918</v>
      </c>
      <c r="R4" s="2" t="s">
        <v>1919</v>
      </c>
      <c r="S4" s="2" t="s">
        <v>1920</v>
      </c>
      <c r="T4" s="2" t="s">
        <v>1921</v>
      </c>
      <c r="U4" s="2" t="s">
        <v>1922</v>
      </c>
      <c r="V4" s="2" t="s">
        <v>1761</v>
      </c>
      <c r="W4" s="2" t="s">
        <v>1762</v>
      </c>
      <c r="X4" s="2" t="s">
        <v>1923</v>
      </c>
      <c r="Y4" s="2" t="s">
        <v>1691</v>
      </c>
      <c r="Z4" s="2" t="s">
        <v>1924</v>
      </c>
      <c r="AA4" s="2" t="s">
        <v>1925</v>
      </c>
      <c r="AB4" s="2" t="s">
        <v>1926</v>
      </c>
      <c r="AC4" s="2" t="s">
        <v>1927</v>
      </c>
      <c r="AD4" s="2" t="s">
        <v>1928</v>
      </c>
      <c r="AE4" s="2" t="s">
        <v>1929</v>
      </c>
      <c r="AF4" s="46" t="s">
        <v>1930</v>
      </c>
      <c r="AG4" s="46" t="s">
        <v>1931</v>
      </c>
      <c r="AH4" s="46" t="s">
        <v>1932</v>
      </c>
      <c r="AI4" s="46" t="s">
        <v>1933</v>
      </c>
      <c r="AJ4" s="46" t="s">
        <v>1934</v>
      </c>
      <c r="AK4" s="46" t="s">
        <v>1935</v>
      </c>
      <c r="AL4" s="46" t="s">
        <v>1936</v>
      </c>
    </row>
    <row r="5" spans="1:48">
      <c r="A5" s="38"/>
      <c r="B5" s="38"/>
      <c r="C5" s="38"/>
      <c r="D5" s="38" t="s">
        <v>63</v>
      </c>
      <c r="E5" s="38" t="s">
        <v>63</v>
      </c>
      <c r="F5" s="38"/>
      <c r="G5" s="38" t="s">
        <v>63</v>
      </c>
      <c r="H5" s="38" t="s">
        <v>63</v>
      </c>
      <c r="I5" s="38" t="s">
        <v>63</v>
      </c>
      <c r="J5" s="38" t="s">
        <v>63</v>
      </c>
      <c r="K5" s="78" t="s">
        <v>63</v>
      </c>
      <c r="L5" s="78"/>
      <c r="M5" s="78"/>
      <c r="N5"/>
      <c r="O5"/>
      <c r="P5"/>
    </row>
    <row r="6" spans="1:48">
      <c r="B6" s="38"/>
      <c r="N6" s="38"/>
      <c r="O6" s="78"/>
      <c r="P6" s="78"/>
    </row>
    <row r="7" spans="1:48">
      <c r="B7" s="38"/>
      <c r="N7" s="38"/>
      <c r="O7" s="78"/>
      <c r="P7" s="78"/>
    </row>
    <row r="8" spans="1:48">
      <c r="B8" s="38"/>
      <c r="N8" s="38"/>
      <c r="O8" s="78"/>
      <c r="P8" s="78"/>
    </row>
    <row r="9" spans="1:48">
      <c r="B9" s="38"/>
      <c r="N9" s="38"/>
      <c r="O9" s="78"/>
      <c r="P9" s="78"/>
    </row>
    <row r="10" spans="1:48">
      <c r="B10" s="38"/>
      <c r="N10" s="38"/>
      <c r="O10" s="78"/>
      <c r="P10" s="78"/>
    </row>
    <row r="11" spans="1:48">
      <c r="B11" s="38"/>
      <c r="N11" s="38"/>
      <c r="O11" s="78"/>
      <c r="P11" s="78"/>
    </row>
    <row r="12" spans="1:48">
      <c r="B12" s="38"/>
      <c r="N12" s="38"/>
      <c r="O12" s="78"/>
      <c r="P12" s="78"/>
    </row>
    <row r="13" spans="1:48">
      <c r="B13" s="38"/>
      <c r="N13" s="38"/>
      <c r="O13" s="78"/>
      <c r="P13" s="78"/>
    </row>
    <row r="14" spans="1:48">
      <c r="B14" s="38"/>
      <c r="N14" s="38"/>
      <c r="O14" s="78"/>
      <c r="P14" s="78"/>
    </row>
    <row r="15" spans="1:48">
      <c r="B15" s="38"/>
      <c r="N15" s="38"/>
      <c r="O15" s="78"/>
      <c r="P15" s="78"/>
    </row>
    <row r="16" spans="1:48">
      <c r="B16" s="38"/>
      <c r="N16" s="38"/>
      <c r="O16" s="78"/>
      <c r="P16" s="78"/>
    </row>
    <row r="17" spans="14:16">
      <c r="N17" s="38"/>
      <c r="O17" s="78"/>
      <c r="P17" s="78"/>
    </row>
    <row r="18" spans="14:16">
      <c r="N18" s="38"/>
      <c r="O18" s="78"/>
      <c r="P18" s="78"/>
    </row>
    <row r="19" spans="14:16">
      <c r="N19" s="38"/>
      <c r="O19" s="78"/>
      <c r="P19" s="78"/>
    </row>
    <row r="20" spans="14:16">
      <c r="N20" s="38"/>
      <c r="O20" s="78"/>
      <c r="P20" s="78"/>
    </row>
    <row r="21" spans="14:16">
      <c r="N21" s="38"/>
      <c r="O21" s="78"/>
      <c r="P21" s="78"/>
    </row>
    <row r="22" spans="14:16">
      <c r="N22" s="38"/>
      <c r="O22" s="78"/>
      <c r="P22" s="78"/>
    </row>
    <row r="23" spans="14:16">
      <c r="N23" s="38"/>
      <c r="O23" s="78"/>
      <c r="P23" s="78"/>
    </row>
    <row r="24" spans="14:16">
      <c r="N24" s="38"/>
      <c r="O24" s="78"/>
      <c r="P24" s="78"/>
    </row>
    <row r="25" spans="14:16">
      <c r="N25" s="38"/>
      <c r="O25" s="78"/>
      <c r="P25" s="78"/>
    </row>
    <row r="26" spans="14:16">
      <c r="N26" s="38"/>
      <c r="O26" s="78"/>
      <c r="P26" s="78"/>
    </row>
    <row r="27" spans="14:16">
      <c r="N27" s="38"/>
      <c r="O27" s="78"/>
      <c r="P27" s="78"/>
    </row>
    <row r="28" spans="14:16">
      <c r="N28" s="38"/>
      <c r="O28" s="78"/>
      <c r="P28" s="78"/>
    </row>
    <row r="29" spans="14:16">
      <c r="N29" s="38"/>
      <c r="O29" s="78"/>
      <c r="P29" s="78"/>
    </row>
    <row r="30" spans="14:16">
      <c r="N30" s="38"/>
      <c r="O30" s="78"/>
      <c r="P30" s="78"/>
    </row>
    <row r="31" spans="14:16">
      <c r="N31" s="38"/>
      <c r="O31" s="78"/>
      <c r="P31" s="78"/>
    </row>
    <row r="32" spans="14:16">
      <c r="N32" s="38"/>
      <c r="O32" s="78"/>
      <c r="P32" s="78"/>
    </row>
    <row r="33" spans="14:16">
      <c r="N33" s="38"/>
      <c r="O33" s="78"/>
      <c r="P33" s="78"/>
    </row>
    <row r="34" spans="14:16">
      <c r="N34" s="38"/>
      <c r="O34" s="78"/>
      <c r="P34" s="78"/>
    </row>
    <row r="35" spans="14:16">
      <c r="N35" s="38"/>
      <c r="O35" s="78"/>
      <c r="P35" s="78"/>
    </row>
    <row r="36" spans="14:16">
      <c r="N36" s="38"/>
      <c r="O36" s="78"/>
      <c r="P36" s="78"/>
    </row>
    <row r="37" spans="14:16">
      <c r="N37" s="38"/>
      <c r="O37" s="78"/>
      <c r="P37" s="78"/>
    </row>
    <row r="38" spans="14:16">
      <c r="N38" s="38"/>
      <c r="O38" s="78"/>
      <c r="P38" s="78"/>
    </row>
    <row r="39" spans="14:16">
      <c r="N39" s="38"/>
      <c r="O39" s="78"/>
      <c r="P39" s="78"/>
    </row>
    <row r="40" spans="14:16">
      <c r="N40" s="38"/>
      <c r="O40" s="78"/>
      <c r="P40" s="78"/>
    </row>
    <row r="41" spans="14:16">
      <c r="N41" s="38"/>
      <c r="O41" s="78"/>
      <c r="P41" s="78"/>
    </row>
    <row r="42" spans="14:16">
      <c r="N42" s="38"/>
      <c r="O42" s="78"/>
      <c r="P42" s="78"/>
    </row>
    <row r="43" spans="14:16">
      <c r="N43" s="38"/>
      <c r="O43" s="78"/>
      <c r="P43" s="78"/>
    </row>
    <row r="44" spans="14:16">
      <c r="N44" s="38"/>
      <c r="O44" s="78"/>
      <c r="P44" s="78"/>
    </row>
    <row r="45" spans="14:16">
      <c r="N45" s="38"/>
      <c r="O45" s="78"/>
      <c r="P45" s="78"/>
    </row>
    <row r="46" spans="14:16">
      <c r="N46" s="38"/>
      <c r="O46" s="78"/>
      <c r="P46" s="78"/>
    </row>
    <row r="47" spans="14:16">
      <c r="N47" s="38"/>
      <c r="O47" s="78"/>
      <c r="P47" s="78"/>
    </row>
    <row r="48" spans="14:16">
      <c r="N48" s="38"/>
      <c r="O48" s="78"/>
      <c r="P48" s="78"/>
    </row>
    <row r="49" spans="14:16">
      <c r="N49" s="38"/>
      <c r="O49" s="78"/>
      <c r="P49" s="78"/>
    </row>
    <row r="50" spans="14:16">
      <c r="N50" s="38"/>
      <c r="O50" s="78"/>
      <c r="P50" s="78"/>
    </row>
    <row r="51" spans="14:16">
      <c r="N51" s="38"/>
      <c r="O51" s="78"/>
      <c r="P51" s="78"/>
    </row>
    <row r="52" spans="14:16">
      <c r="N52" s="38"/>
      <c r="O52" s="78"/>
      <c r="P52" s="78"/>
    </row>
    <row r="53" spans="14:16">
      <c r="N53" s="38"/>
      <c r="O53" s="78"/>
      <c r="P53" s="78"/>
    </row>
    <row r="54" spans="14:16">
      <c r="N54" s="38"/>
      <c r="O54" s="78"/>
      <c r="P54" s="78"/>
    </row>
    <row r="55" spans="14:16">
      <c r="N55" s="38"/>
      <c r="O55" s="78"/>
      <c r="P55" s="78"/>
    </row>
    <row r="56" spans="14:16">
      <c r="N56" s="38"/>
      <c r="O56" s="78"/>
      <c r="P56" s="78"/>
    </row>
    <row r="57" spans="14:16">
      <c r="N57" s="38"/>
      <c r="O57" s="78"/>
      <c r="P57" s="78"/>
    </row>
    <row r="58" spans="14:16">
      <c r="N58" s="38"/>
      <c r="O58" s="78"/>
      <c r="P58" s="78"/>
    </row>
    <row r="59" spans="14:16">
      <c r="N59" s="38"/>
      <c r="O59" s="78"/>
      <c r="P59" s="78"/>
    </row>
    <row r="60" spans="14:16">
      <c r="N60" s="38"/>
      <c r="O60" s="78"/>
      <c r="P60" s="78"/>
    </row>
    <row r="61" spans="14:16">
      <c r="N61" s="38"/>
      <c r="O61" s="78"/>
      <c r="P61" s="78"/>
    </row>
    <row r="62" spans="14:16">
      <c r="N62" s="38"/>
      <c r="O62" s="78"/>
      <c r="P62" s="78"/>
    </row>
    <row r="63" spans="14:16">
      <c r="N63" s="38"/>
      <c r="O63" s="78"/>
      <c r="P63" s="78"/>
    </row>
    <row r="64" spans="14:16">
      <c r="N64" s="38"/>
      <c r="O64" s="78"/>
      <c r="P64" s="78"/>
    </row>
    <row r="65" spans="14:16">
      <c r="N65" s="38"/>
      <c r="O65" s="78"/>
      <c r="P65" s="78"/>
    </row>
    <row r="66" spans="14:16">
      <c r="N66" s="38"/>
      <c r="O66" s="78"/>
      <c r="P66" s="78"/>
    </row>
    <row r="67" spans="14:16">
      <c r="N67" s="38"/>
      <c r="O67" s="78"/>
      <c r="P67" s="78"/>
    </row>
    <row r="68" spans="14:16">
      <c r="N68" s="38"/>
      <c r="O68" s="78"/>
      <c r="P68" s="78"/>
    </row>
    <row r="69" spans="14:16">
      <c r="N69" s="38"/>
      <c r="O69" s="78"/>
      <c r="P69" s="78"/>
    </row>
    <row r="70" spans="14:16">
      <c r="N70" s="38"/>
      <c r="O70" s="78"/>
      <c r="P70" s="78"/>
    </row>
    <row r="71" spans="14:16">
      <c r="N71" s="38"/>
      <c r="O71" s="78"/>
      <c r="P71" s="78"/>
    </row>
    <row r="72" spans="14:16">
      <c r="N72" s="38"/>
      <c r="O72" s="78"/>
      <c r="P72" s="78"/>
    </row>
    <row r="73" spans="14:16">
      <c r="N73" s="38"/>
      <c r="O73" s="78"/>
      <c r="P73" s="78"/>
    </row>
    <row r="74" spans="14:16">
      <c r="N74" s="38"/>
      <c r="O74" s="78"/>
      <c r="P74" s="78"/>
    </row>
    <row r="75" spans="14:16">
      <c r="N75" s="38"/>
      <c r="O75" s="78"/>
      <c r="P75" s="78"/>
    </row>
    <row r="76" spans="14:16">
      <c r="N76" s="38"/>
      <c r="O76" s="78"/>
      <c r="P76" s="78"/>
    </row>
    <row r="77" spans="14:16">
      <c r="N77" s="38"/>
      <c r="O77" s="78"/>
      <c r="P77" s="78"/>
    </row>
    <row r="78" spans="14:16">
      <c r="N78" s="38"/>
      <c r="O78" s="78"/>
      <c r="P78" s="78"/>
    </row>
    <row r="79" spans="14:16">
      <c r="N79" s="38"/>
      <c r="O79" s="78"/>
      <c r="P79" s="78"/>
    </row>
    <row r="80" spans="14:16">
      <c r="N80" s="38"/>
      <c r="O80" s="78"/>
      <c r="P80" s="78"/>
    </row>
    <row r="81" spans="14:16">
      <c r="N81" s="38"/>
      <c r="O81" s="78"/>
      <c r="P81" s="78"/>
    </row>
    <row r="82" spans="14:16">
      <c r="N82" s="38"/>
      <c r="O82" s="78"/>
      <c r="P82" s="78"/>
    </row>
    <row r="83" spans="14:16">
      <c r="N83" s="38"/>
      <c r="O83" s="78"/>
      <c r="P83" s="78"/>
    </row>
    <row r="84" spans="14:16">
      <c r="N84" s="38"/>
      <c r="O84" s="78"/>
      <c r="P84" s="78"/>
    </row>
    <row r="85" spans="14:16">
      <c r="N85" s="38"/>
      <c r="O85" s="78"/>
      <c r="P85" s="78"/>
    </row>
    <row r="86" spans="14:16">
      <c r="N86" s="38"/>
      <c r="O86" s="78"/>
      <c r="P86" s="78"/>
    </row>
    <row r="87" spans="14:16">
      <c r="N87" s="38"/>
      <c r="O87" s="78"/>
      <c r="P87" s="78"/>
    </row>
    <row r="88" spans="14:16">
      <c r="N88" s="38"/>
      <c r="O88" s="78"/>
      <c r="P88" s="78"/>
    </row>
    <row r="89" spans="14:16">
      <c r="N89" s="38"/>
      <c r="O89" s="78"/>
      <c r="P89" s="78"/>
    </row>
    <row r="90" spans="14:16">
      <c r="N90" s="38"/>
      <c r="O90" s="78"/>
      <c r="P90" s="78"/>
    </row>
    <row r="91" spans="14:16">
      <c r="N91" s="38"/>
      <c r="O91" s="78"/>
      <c r="P91" s="78"/>
    </row>
    <row r="92" spans="14:16">
      <c r="N92" s="38"/>
      <c r="O92" s="78"/>
      <c r="P92" s="78"/>
    </row>
    <row r="93" spans="14:16">
      <c r="N93" s="38"/>
      <c r="O93" s="78"/>
      <c r="P93" s="78"/>
    </row>
    <row r="94" spans="14:16">
      <c r="N94" s="38"/>
      <c r="O94" s="78"/>
      <c r="P94" s="78"/>
    </row>
    <row r="95" spans="14:16">
      <c r="N95" s="38"/>
      <c r="O95" s="78"/>
      <c r="P95" s="78"/>
    </row>
    <row r="96" spans="14:16">
      <c r="N96" s="38"/>
      <c r="O96" s="78"/>
      <c r="P96" s="78"/>
    </row>
    <row r="97" spans="14:16">
      <c r="N97" s="38"/>
      <c r="O97" s="78"/>
      <c r="P97" s="78"/>
    </row>
    <row r="98" spans="14:16">
      <c r="N98" s="38"/>
      <c r="O98" s="78"/>
      <c r="P98" s="78"/>
    </row>
    <row r="99" spans="14:16">
      <c r="N99" s="38"/>
      <c r="O99" s="78"/>
      <c r="P99" s="78"/>
    </row>
    <row r="100" spans="14:16">
      <c r="N100" s="38"/>
      <c r="O100" s="78"/>
      <c r="P100" s="78"/>
    </row>
    <row r="101" spans="14:16">
      <c r="N101" s="38"/>
      <c r="O101" s="78"/>
      <c r="P101" s="78"/>
    </row>
    <row r="102" spans="14:16">
      <c r="N102" s="38"/>
      <c r="O102" s="78"/>
      <c r="P102" s="78"/>
    </row>
    <row r="103" spans="14:16">
      <c r="N103" s="38"/>
      <c r="O103" s="78"/>
      <c r="P103" s="78"/>
    </row>
    <row r="104" spans="14:16">
      <c r="N104" s="38"/>
      <c r="O104" s="78"/>
      <c r="P104" s="78"/>
    </row>
    <row r="105" spans="14:16">
      <c r="N105" s="38"/>
      <c r="O105" s="78"/>
      <c r="P105" s="78"/>
    </row>
    <row r="106" spans="14:16">
      <c r="N106" s="38"/>
      <c r="O106" s="78"/>
      <c r="P106" s="78"/>
    </row>
    <row r="107" spans="14:16">
      <c r="N107" s="38"/>
      <c r="O107" s="78"/>
      <c r="P107" s="78"/>
    </row>
    <row r="108" spans="14:16">
      <c r="N108" s="38"/>
      <c r="O108" s="78"/>
      <c r="P108" s="78"/>
    </row>
    <row r="109" spans="14:16">
      <c r="N109" s="38"/>
      <c r="O109" s="78"/>
      <c r="P109" s="78"/>
    </row>
    <row r="110" spans="14:16">
      <c r="N110" s="38"/>
      <c r="O110" s="78"/>
      <c r="P110" s="78"/>
    </row>
    <row r="111" spans="14:16">
      <c r="N111" s="38"/>
      <c r="O111" s="78"/>
      <c r="P111" s="78"/>
    </row>
    <row r="112" spans="14:16">
      <c r="N112" s="38"/>
      <c r="O112" s="78"/>
      <c r="P112" s="78"/>
    </row>
    <row r="113" spans="14:16">
      <c r="N113" s="38"/>
      <c r="O113" s="78"/>
      <c r="P113" s="78"/>
    </row>
    <row r="114" spans="14:16">
      <c r="N114" s="38"/>
      <c r="O114" s="78"/>
      <c r="P114" s="78"/>
    </row>
    <row r="115" spans="14:16">
      <c r="N115" s="38"/>
      <c r="O115" s="78"/>
      <c r="P115" s="78"/>
    </row>
    <row r="116" spans="14:16">
      <c r="N116" s="38"/>
      <c r="O116" s="78"/>
      <c r="P116" s="78"/>
    </row>
    <row r="117" spans="14:16">
      <c r="N117" s="38"/>
      <c r="O117" s="78"/>
      <c r="P117" s="78"/>
    </row>
    <row r="118" spans="14:16">
      <c r="N118" s="38"/>
      <c r="O118" s="78"/>
      <c r="P118" s="78"/>
    </row>
    <row r="119" spans="14:16">
      <c r="N119" s="38"/>
      <c r="O119" s="78"/>
      <c r="P119" s="78"/>
    </row>
    <row r="120" spans="14:16">
      <c r="N120" s="38"/>
      <c r="O120" s="78"/>
      <c r="P120" s="78"/>
    </row>
    <row r="121" spans="14:16">
      <c r="N121" s="38"/>
      <c r="O121" s="78"/>
      <c r="P121" s="78"/>
    </row>
    <row r="122" spans="14:16">
      <c r="N122" s="38"/>
      <c r="O122" s="78"/>
      <c r="P122" s="78"/>
    </row>
    <row r="123" spans="14:16">
      <c r="N123" s="38"/>
      <c r="O123" s="78"/>
      <c r="P123" s="78"/>
    </row>
    <row r="124" spans="14:16">
      <c r="N124" s="38"/>
      <c r="O124" s="78"/>
      <c r="P124" s="78"/>
    </row>
    <row r="125" spans="14:16">
      <c r="N125" s="38"/>
      <c r="O125" s="78"/>
      <c r="P125" s="78"/>
    </row>
    <row r="126" spans="14:16">
      <c r="N126" s="38"/>
      <c r="O126" s="78"/>
      <c r="P126" s="78"/>
    </row>
    <row r="127" spans="14:16">
      <c r="N127" s="38"/>
      <c r="O127" s="78"/>
      <c r="P127" s="78"/>
    </row>
    <row r="128" spans="14:16">
      <c r="N128" s="38"/>
      <c r="O128" s="78"/>
      <c r="P128" s="78"/>
    </row>
    <row r="129" spans="14:16">
      <c r="N129" s="38"/>
      <c r="O129" s="78"/>
      <c r="P129" s="78"/>
    </row>
    <row r="130" spans="14:16">
      <c r="N130" s="38"/>
      <c r="O130" s="78"/>
      <c r="P130" s="78"/>
    </row>
    <row r="131" spans="14:16">
      <c r="N131" s="38"/>
      <c r="O131" s="78"/>
      <c r="P131" s="78"/>
    </row>
    <row r="132" spans="14:16">
      <c r="N132" s="38"/>
      <c r="O132" s="78"/>
      <c r="P132" s="78"/>
    </row>
    <row r="133" spans="14:16">
      <c r="N133" s="38"/>
      <c r="O133" s="78"/>
      <c r="P133" s="78"/>
    </row>
    <row r="134" spans="14:16">
      <c r="N134" s="38"/>
      <c r="O134" s="78"/>
      <c r="P134" s="78"/>
    </row>
    <row r="135" spans="14:16">
      <c r="N135" s="38"/>
      <c r="O135" s="78"/>
      <c r="P135" s="78"/>
    </row>
    <row r="136" spans="14:16">
      <c r="N136" s="38"/>
      <c r="O136" s="78"/>
      <c r="P136" s="78"/>
    </row>
    <row r="137" spans="14:16">
      <c r="N137" s="38"/>
      <c r="O137" s="78"/>
      <c r="P137" s="78"/>
    </row>
    <row r="138" spans="14:16">
      <c r="N138" s="38"/>
      <c r="O138" s="78"/>
      <c r="P138" s="78"/>
    </row>
    <row r="139" spans="14:16">
      <c r="N139" s="38"/>
      <c r="O139" s="78"/>
      <c r="P139" s="78"/>
    </row>
    <row r="140" spans="14:16">
      <c r="N140" s="38"/>
      <c r="O140" s="78"/>
      <c r="P140" s="78"/>
    </row>
    <row r="141" spans="14:16">
      <c r="N141" s="38"/>
      <c r="O141" s="78"/>
      <c r="P141" s="78"/>
    </row>
    <row r="142" spans="14:16">
      <c r="N142" s="38"/>
      <c r="O142" s="78"/>
      <c r="P142" s="78"/>
    </row>
    <row r="143" spans="14:16">
      <c r="N143" s="38"/>
      <c r="O143" s="78"/>
      <c r="P143" s="78"/>
    </row>
    <row r="144" spans="14:16">
      <c r="N144" s="38"/>
      <c r="O144" s="78"/>
      <c r="P144" s="78"/>
    </row>
    <row r="145" spans="14:16">
      <c r="N145" s="38"/>
      <c r="O145" s="78"/>
      <c r="P145" s="78"/>
    </row>
    <row r="146" spans="14:16">
      <c r="N146" s="38"/>
      <c r="O146" s="78"/>
      <c r="P146" s="78"/>
    </row>
    <row r="147" spans="14:16">
      <c r="N147" s="38"/>
      <c r="O147" s="78"/>
      <c r="P147" s="78"/>
    </row>
    <row r="148" spans="14:16">
      <c r="N148" s="38"/>
      <c r="O148" s="78"/>
      <c r="P148" s="78"/>
    </row>
    <row r="149" spans="14:16">
      <c r="N149" s="38"/>
      <c r="O149" s="78"/>
      <c r="P149" s="78"/>
    </row>
    <row r="150" spans="14:16">
      <c r="N150" s="38"/>
      <c r="O150" s="78"/>
      <c r="P150" s="78"/>
    </row>
    <row r="151" spans="14:16">
      <c r="N151" s="38"/>
      <c r="O151" s="78"/>
      <c r="P151" s="78"/>
    </row>
    <row r="152" spans="14:16">
      <c r="N152" s="38"/>
      <c r="O152" s="78"/>
      <c r="P152" s="78"/>
    </row>
    <row r="153" spans="14:16">
      <c r="N153" s="38"/>
      <c r="O153" s="78"/>
      <c r="P153" s="78"/>
    </row>
    <row r="154" spans="14:16">
      <c r="N154" s="38"/>
      <c r="O154" s="78"/>
      <c r="P154" s="78"/>
    </row>
    <row r="155" spans="14:16">
      <c r="N155" s="38"/>
      <c r="O155" s="78"/>
      <c r="P155" s="78"/>
    </row>
    <row r="156" spans="14:16">
      <c r="N156" s="38"/>
      <c r="O156" s="78"/>
      <c r="P156" s="78"/>
    </row>
    <row r="157" spans="14:16">
      <c r="N157" s="38"/>
      <c r="O157" s="78"/>
      <c r="P157" s="78"/>
    </row>
    <row r="158" spans="14:16">
      <c r="N158" s="38"/>
      <c r="O158" s="78"/>
      <c r="P158" s="78"/>
    </row>
    <row r="159" spans="14:16">
      <c r="N159" s="38"/>
      <c r="O159" s="78"/>
      <c r="P159" s="78"/>
    </row>
    <row r="160" spans="14:16">
      <c r="N160" s="38"/>
      <c r="O160" s="78"/>
      <c r="P160" s="78"/>
    </row>
    <row r="161" spans="14:16">
      <c r="N161" s="38"/>
      <c r="O161" s="78"/>
      <c r="P161" s="78"/>
    </row>
    <row r="162" spans="14:16">
      <c r="N162" s="38"/>
      <c r="O162" s="78"/>
      <c r="P162" s="78"/>
    </row>
    <row r="163" spans="14:16">
      <c r="N163" s="38"/>
      <c r="O163" s="78"/>
      <c r="P163" s="78"/>
    </row>
    <row r="164" spans="14:16">
      <c r="N164" s="38"/>
      <c r="O164" s="78"/>
      <c r="P164" s="78"/>
    </row>
    <row r="165" spans="14:16">
      <c r="N165" s="38"/>
      <c r="O165" s="78"/>
      <c r="P165" s="78"/>
    </row>
    <row r="166" spans="14:16">
      <c r="N166" s="38"/>
      <c r="O166" s="78"/>
      <c r="P166" s="78"/>
    </row>
    <row r="167" spans="14:16">
      <c r="N167" s="38"/>
      <c r="O167" s="78"/>
      <c r="P167" s="78"/>
    </row>
    <row r="168" spans="14:16">
      <c r="N168" s="38"/>
      <c r="O168" s="78"/>
      <c r="P168" s="78"/>
    </row>
    <row r="169" spans="14:16">
      <c r="N169" s="38"/>
      <c r="O169" s="78"/>
      <c r="P169" s="78"/>
    </row>
    <row r="170" spans="14:16">
      <c r="N170" s="38"/>
      <c r="O170" s="78"/>
      <c r="P170" s="78"/>
    </row>
    <row r="171" spans="14:16">
      <c r="N171" s="38"/>
      <c r="O171" s="78"/>
      <c r="P171" s="78"/>
    </row>
    <row r="172" spans="14:16">
      <c r="N172" s="38"/>
      <c r="O172" s="78"/>
      <c r="P172" s="78"/>
    </row>
    <row r="173" spans="14:16">
      <c r="N173" s="38"/>
      <c r="O173" s="78"/>
      <c r="P173" s="78"/>
    </row>
    <row r="174" spans="14:16">
      <c r="N174" s="38"/>
      <c r="O174" s="78"/>
      <c r="P174" s="78"/>
    </row>
    <row r="175" spans="14:16">
      <c r="N175" s="38"/>
      <c r="O175" s="78"/>
      <c r="P175" s="78"/>
    </row>
    <row r="176" spans="14:16">
      <c r="N176" s="38"/>
      <c r="O176" s="78"/>
      <c r="P176" s="78"/>
    </row>
    <row r="177" spans="14:16">
      <c r="N177" s="38"/>
      <c r="O177" s="78"/>
      <c r="P177" s="78"/>
    </row>
    <row r="178" spans="14:16">
      <c r="N178" s="38"/>
      <c r="O178" s="78"/>
      <c r="P178" s="78"/>
    </row>
    <row r="179" spans="14:16">
      <c r="N179" s="38"/>
      <c r="O179" s="78"/>
      <c r="P179" s="78"/>
    </row>
    <row r="180" spans="14:16">
      <c r="N180" s="38"/>
      <c r="O180" s="78"/>
      <c r="P180" s="78"/>
    </row>
    <row r="181" spans="14:16">
      <c r="N181" s="38"/>
      <c r="O181" s="78"/>
      <c r="P181" s="78"/>
    </row>
    <row r="182" spans="14:16">
      <c r="N182" s="38"/>
      <c r="O182" s="78"/>
      <c r="P182" s="78"/>
    </row>
    <row r="183" spans="14:16">
      <c r="N183" s="38"/>
      <c r="O183" s="78"/>
      <c r="P183" s="78"/>
    </row>
    <row r="184" spans="14:16">
      <c r="N184" s="38"/>
      <c r="O184" s="78"/>
      <c r="P184" s="78"/>
    </row>
    <row r="185" spans="14:16">
      <c r="N185" s="38"/>
      <c r="O185" s="78"/>
      <c r="P185" s="78"/>
    </row>
    <row r="186" spans="14:16">
      <c r="N186" s="38"/>
      <c r="O186" s="78"/>
      <c r="P186" s="78"/>
    </row>
    <row r="187" spans="14:16">
      <c r="N187" s="38"/>
      <c r="O187" s="78"/>
      <c r="P187" s="78"/>
    </row>
    <row r="188" spans="14:16">
      <c r="N188" s="38"/>
      <c r="O188" s="78"/>
      <c r="P188" s="78"/>
    </row>
    <row r="189" spans="14:16">
      <c r="N189" s="38"/>
      <c r="O189" s="78"/>
      <c r="P189" s="78"/>
    </row>
    <row r="190" spans="14:16">
      <c r="N190" s="38"/>
      <c r="O190" s="78"/>
      <c r="P190" s="78"/>
    </row>
    <row r="191" spans="14:16">
      <c r="N191" s="38"/>
      <c r="O191" s="78"/>
      <c r="P191" s="78"/>
    </row>
    <row r="192" spans="14:16">
      <c r="N192" s="38"/>
      <c r="O192" s="78"/>
      <c r="P192" s="78"/>
    </row>
    <row r="193" spans="14:16">
      <c r="N193" s="38"/>
      <c r="O193" s="78"/>
      <c r="P193" s="78"/>
    </row>
    <row r="194" spans="14:16">
      <c r="N194" s="38"/>
      <c r="O194" s="78"/>
      <c r="P194" s="78"/>
    </row>
    <row r="195" spans="14:16">
      <c r="N195" s="38"/>
      <c r="O195" s="78"/>
      <c r="P195" s="78"/>
    </row>
    <row r="196" spans="14:16">
      <c r="N196" s="38"/>
      <c r="O196" s="78"/>
      <c r="P196" s="78"/>
    </row>
    <row r="197" spans="14:16">
      <c r="N197" s="38"/>
      <c r="O197" s="78"/>
      <c r="P197" s="78"/>
    </row>
    <row r="198" spans="14:16">
      <c r="N198" s="38"/>
      <c r="O198" s="78"/>
      <c r="P198" s="78"/>
    </row>
    <row r="199" spans="14:16">
      <c r="N199" s="38"/>
      <c r="O199" s="78"/>
      <c r="P199" s="78"/>
    </row>
    <row r="200" spans="14:16">
      <c r="N200" s="38"/>
      <c r="O200" s="78"/>
      <c r="P200" s="78"/>
    </row>
    <row r="201" spans="14:16">
      <c r="N201" s="38"/>
      <c r="O201" s="78"/>
      <c r="P201" s="78"/>
    </row>
    <row r="202" spans="14:16">
      <c r="N202" s="38"/>
      <c r="O202" s="78"/>
      <c r="P202" s="78"/>
    </row>
    <row r="203" spans="14:16">
      <c r="N203" s="38"/>
      <c r="O203" s="78"/>
      <c r="P203" s="78"/>
    </row>
    <row r="204" spans="14:16">
      <c r="N204" s="38"/>
      <c r="O204" s="78"/>
      <c r="P204" s="78"/>
    </row>
    <row r="205" spans="14:16">
      <c r="N205" s="38"/>
      <c r="O205" s="78"/>
      <c r="P205" s="78"/>
    </row>
    <row r="206" spans="14:16">
      <c r="N206" s="38"/>
      <c r="O206" s="78"/>
      <c r="P206" s="78"/>
    </row>
    <row r="207" spans="14:16">
      <c r="N207" s="38"/>
      <c r="O207" s="78"/>
      <c r="P207" s="78"/>
    </row>
    <row r="208" spans="14:16">
      <c r="N208" s="38"/>
      <c r="O208" s="78"/>
      <c r="P208" s="78"/>
    </row>
    <row r="209" spans="14:16">
      <c r="N209" s="38"/>
      <c r="O209" s="78"/>
      <c r="P209" s="78"/>
    </row>
    <row r="210" spans="14:16">
      <c r="N210" s="38"/>
      <c r="O210" s="78"/>
      <c r="P210" s="78"/>
    </row>
    <row r="211" spans="14:16">
      <c r="N211" s="38"/>
      <c r="O211" s="78"/>
      <c r="P211" s="78"/>
    </row>
    <row r="212" spans="14:16">
      <c r="N212" s="38"/>
      <c r="O212" s="78"/>
      <c r="P212" s="78"/>
    </row>
    <row r="213" spans="14:16">
      <c r="N213" s="38"/>
      <c r="O213" s="78"/>
      <c r="P213" s="78"/>
    </row>
    <row r="214" spans="14:16">
      <c r="N214" s="38"/>
      <c r="O214" s="78"/>
      <c r="P214" s="78"/>
    </row>
    <row r="215" spans="14:16">
      <c r="N215" s="38"/>
      <c r="O215" s="78"/>
      <c r="P215" s="78"/>
    </row>
    <row r="216" spans="14:16">
      <c r="N216" s="38"/>
      <c r="O216" s="78"/>
      <c r="P216" s="78"/>
    </row>
    <row r="217" spans="14:16">
      <c r="N217" s="38"/>
      <c r="O217" s="78"/>
      <c r="P217" s="78"/>
    </row>
    <row r="218" spans="14:16">
      <c r="N218" s="38"/>
      <c r="O218" s="78"/>
      <c r="P218" s="78"/>
    </row>
    <row r="219" spans="14:16">
      <c r="N219" s="38"/>
      <c r="O219" s="78"/>
      <c r="P219" s="78"/>
    </row>
    <row r="220" spans="14:16">
      <c r="N220" s="38"/>
      <c r="O220" s="78"/>
      <c r="P220" s="78"/>
    </row>
    <row r="221" spans="14:16">
      <c r="N221" s="38"/>
      <c r="O221" s="78"/>
      <c r="P221" s="78"/>
    </row>
    <row r="222" spans="14:16">
      <c r="N222" s="38"/>
      <c r="O222" s="78"/>
      <c r="P222" s="78"/>
    </row>
    <row r="223" spans="14:16">
      <c r="N223" s="38"/>
      <c r="O223" s="78"/>
      <c r="P223" s="78"/>
    </row>
    <row r="224" spans="14:16">
      <c r="N224" s="38"/>
      <c r="O224" s="78"/>
      <c r="P224" s="78"/>
    </row>
    <row r="225" spans="14:16">
      <c r="N225" s="38"/>
      <c r="O225" s="78"/>
      <c r="P225" s="78"/>
    </row>
    <row r="226" spans="14:16">
      <c r="N226" s="38"/>
      <c r="O226" s="78"/>
      <c r="P226" s="78"/>
    </row>
    <row r="227" spans="14:16">
      <c r="N227" s="38"/>
      <c r="O227" s="78"/>
      <c r="P227" s="78"/>
    </row>
    <row r="228" spans="14:16">
      <c r="N228" s="38"/>
      <c r="O228" s="78"/>
      <c r="P228" s="78"/>
    </row>
    <row r="229" spans="14:16">
      <c r="N229" s="38"/>
      <c r="O229" s="78"/>
      <c r="P229" s="78"/>
    </row>
    <row r="230" spans="14:16">
      <c r="N230" s="38"/>
      <c r="O230" s="78"/>
      <c r="P230" s="78"/>
    </row>
    <row r="231" spans="14:16">
      <c r="N231" s="38"/>
      <c r="O231" s="78"/>
      <c r="P231" s="78"/>
    </row>
    <row r="232" spans="14:16">
      <c r="N232" s="38"/>
      <c r="O232" s="78"/>
      <c r="P232" s="78"/>
    </row>
    <row r="233" spans="14:16">
      <c r="N233" s="38"/>
      <c r="O233" s="78"/>
      <c r="P233" s="78"/>
    </row>
    <row r="234" spans="14:16">
      <c r="N234" s="38"/>
      <c r="O234" s="78"/>
      <c r="P234" s="78"/>
    </row>
    <row r="235" spans="14:16">
      <c r="N235" s="38"/>
      <c r="O235" s="78"/>
      <c r="P235" s="78"/>
    </row>
    <row r="236" spans="14:16">
      <c r="N236" s="38"/>
      <c r="O236" s="78"/>
      <c r="P236" s="78"/>
    </row>
    <row r="237" spans="14:16">
      <c r="N237" s="38"/>
      <c r="O237" s="78"/>
      <c r="P237" s="78"/>
    </row>
    <row r="238" spans="14:16">
      <c r="N238" s="38"/>
      <c r="O238" s="78"/>
      <c r="P238" s="78"/>
    </row>
    <row r="239" spans="14:16">
      <c r="N239" s="38"/>
      <c r="O239" s="78"/>
      <c r="P239" s="78"/>
    </row>
    <row r="240" spans="14:16">
      <c r="N240" s="38"/>
      <c r="O240" s="78"/>
      <c r="P240" s="78"/>
    </row>
    <row r="241" spans="14:16">
      <c r="N241" s="38"/>
      <c r="O241" s="78"/>
      <c r="P241" s="78"/>
    </row>
    <row r="242" spans="14:16">
      <c r="N242" s="38"/>
      <c r="O242" s="78"/>
      <c r="P242" s="78"/>
    </row>
    <row r="243" spans="14:16">
      <c r="N243" s="38"/>
      <c r="O243" s="78"/>
      <c r="P243" s="78"/>
    </row>
    <row r="244" spans="14:16">
      <c r="N244" s="38"/>
      <c r="O244" s="78"/>
      <c r="P244" s="78"/>
    </row>
    <row r="245" spans="14:16">
      <c r="N245" s="38"/>
      <c r="O245" s="78"/>
      <c r="P245" s="78"/>
    </row>
    <row r="246" spans="14:16">
      <c r="N246" s="38"/>
      <c r="O246" s="78"/>
      <c r="P246" s="78"/>
    </row>
    <row r="247" spans="14:16">
      <c r="N247" s="38"/>
      <c r="O247" s="78"/>
      <c r="P247" s="78"/>
    </row>
    <row r="248" spans="14:16">
      <c r="N248" s="38"/>
      <c r="O248" s="78"/>
      <c r="P248" s="78"/>
    </row>
    <row r="249" spans="14:16">
      <c r="N249" s="38"/>
      <c r="O249" s="78"/>
      <c r="P249" s="78"/>
    </row>
    <row r="250" spans="14:16">
      <c r="N250" s="38"/>
      <c r="O250" s="78"/>
      <c r="P250" s="78"/>
    </row>
    <row r="251" spans="14:16">
      <c r="N251" s="38"/>
      <c r="O251" s="78"/>
      <c r="P251" s="78"/>
    </row>
    <row r="252" spans="14:16">
      <c r="N252" s="38"/>
      <c r="O252" s="78"/>
      <c r="P252" s="78"/>
    </row>
    <row r="253" spans="14:16">
      <c r="N253" s="38"/>
      <c r="O253" s="78"/>
      <c r="P253" s="78"/>
    </row>
    <row r="254" spans="14:16">
      <c r="N254" s="38"/>
      <c r="O254" s="78"/>
      <c r="P254" s="78"/>
    </row>
    <row r="255" spans="14:16">
      <c r="N255" s="38"/>
      <c r="O255" s="78"/>
      <c r="P255" s="78"/>
    </row>
    <row r="256" spans="14:16">
      <c r="N256" s="38"/>
      <c r="O256" s="78"/>
      <c r="P256" s="78"/>
    </row>
    <row r="257" spans="14:16">
      <c r="N257" s="38"/>
      <c r="O257" s="78"/>
      <c r="P257" s="78"/>
    </row>
    <row r="258" spans="14:16">
      <c r="N258" s="38"/>
      <c r="O258" s="78"/>
      <c r="P258" s="78"/>
    </row>
    <row r="259" spans="14:16">
      <c r="N259" s="38"/>
      <c r="O259" s="78"/>
      <c r="P259" s="78"/>
    </row>
    <row r="260" spans="14:16">
      <c r="N260" s="38"/>
      <c r="O260" s="78"/>
      <c r="P260" s="78"/>
    </row>
    <row r="261" spans="14:16">
      <c r="N261" s="38"/>
      <c r="O261" s="78"/>
      <c r="P261" s="78"/>
    </row>
    <row r="262" spans="14:16">
      <c r="N262" s="38"/>
      <c r="O262" s="78"/>
      <c r="P262" s="78"/>
    </row>
    <row r="263" spans="14:16">
      <c r="N263" s="38"/>
      <c r="O263" s="78"/>
      <c r="P263" s="78"/>
    </row>
    <row r="264" spans="14:16">
      <c r="N264" s="38"/>
      <c r="O264" s="78"/>
      <c r="P264" s="78"/>
    </row>
    <row r="265" spans="14:16">
      <c r="N265" s="38"/>
      <c r="O265" s="78"/>
      <c r="P265" s="78"/>
    </row>
    <row r="266" spans="14:16">
      <c r="N266" s="38"/>
      <c r="O266" s="78"/>
      <c r="P266" s="78"/>
    </row>
    <row r="267" spans="14:16">
      <c r="N267" s="38"/>
      <c r="O267" s="78"/>
      <c r="P267" s="78"/>
    </row>
    <row r="268" spans="14:16">
      <c r="N268" s="38"/>
      <c r="O268" s="78"/>
      <c r="P268" s="78"/>
    </row>
    <row r="269" spans="14:16">
      <c r="N269" s="38"/>
      <c r="O269" s="78"/>
      <c r="P269" s="78"/>
    </row>
    <row r="270" spans="14:16">
      <c r="N270" s="38"/>
      <c r="O270" s="78"/>
      <c r="P270" s="78"/>
    </row>
    <row r="271" spans="14:16">
      <c r="N271" s="38"/>
      <c r="O271" s="78"/>
      <c r="P271" s="78"/>
    </row>
    <row r="272" spans="14:16">
      <c r="N272" s="38"/>
      <c r="O272" s="78"/>
      <c r="P272" s="78"/>
    </row>
  </sheetData>
  <mergeCells count="1">
    <mergeCell ref="AF3:AL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</sheetPr>
  <dimension ref="A2:W5"/>
  <sheetViews>
    <sheetView topLeftCell="L1" workbookViewId="0">
      <selection activeCell="Q13" sqref="Q13"/>
    </sheetView>
  </sheetViews>
  <sheetFormatPr defaultColWidth="11.42578125" defaultRowHeight="12.6"/>
  <cols>
    <col min="1" max="1" width="13.28515625" customWidth="1"/>
    <col min="2" max="6" width="13.28515625" style="1" customWidth="1"/>
    <col min="7" max="7" width="15.42578125" customWidth="1"/>
    <col min="8" max="8" width="12.140625" bestFit="1" customWidth="1"/>
    <col min="9" max="9" width="9.85546875" bestFit="1" customWidth="1"/>
    <col min="10" max="10" width="11.85546875" bestFit="1" customWidth="1"/>
    <col min="11" max="11" width="11.140625" bestFit="1" customWidth="1"/>
    <col min="12" max="18" width="15.42578125" customWidth="1"/>
    <col min="19" max="19" width="12.140625" customWidth="1"/>
    <col min="22" max="22" width="13.42578125" customWidth="1"/>
  </cols>
  <sheetData>
    <row r="2" spans="1:23" ht="17.45">
      <c r="B2" s="3" t="s">
        <v>1937</v>
      </c>
      <c r="C2" s="38"/>
      <c r="D2" s="38"/>
      <c r="E2" s="38"/>
      <c r="F2" s="38"/>
    </row>
    <row r="3" spans="1:23" ht="12.95">
      <c r="B3" s="38"/>
      <c r="C3" s="38"/>
      <c r="D3" s="38"/>
      <c r="E3" s="38"/>
      <c r="F3" s="38"/>
      <c r="T3" s="114" t="s">
        <v>1938</v>
      </c>
      <c r="U3" s="115"/>
      <c r="V3" s="115"/>
      <c r="W3" s="116"/>
    </row>
    <row r="4" spans="1:23" s="5" customFormat="1" ht="74.25" customHeight="1">
      <c r="A4" s="2" t="s">
        <v>1939</v>
      </c>
      <c r="B4" s="2" t="s">
        <v>1940</v>
      </c>
      <c r="C4" s="2" t="s">
        <v>1686</v>
      </c>
      <c r="D4" s="2" t="s">
        <v>1941</v>
      </c>
      <c r="E4" s="2" t="s">
        <v>1688</v>
      </c>
      <c r="F4" s="2" t="s">
        <v>1689</v>
      </c>
      <c r="G4" s="2" t="s">
        <v>1942</v>
      </c>
      <c r="H4" s="2" t="s">
        <v>1761</v>
      </c>
      <c r="I4" s="2" t="s">
        <v>1762</v>
      </c>
      <c r="J4" s="2" t="s">
        <v>1923</v>
      </c>
      <c r="K4" s="2" t="s">
        <v>1691</v>
      </c>
      <c r="L4" s="2" t="s">
        <v>1943</v>
      </c>
      <c r="M4" s="2" t="s">
        <v>1944</v>
      </c>
      <c r="N4" s="2" t="s">
        <v>1945</v>
      </c>
      <c r="O4" s="2" t="s">
        <v>1946</v>
      </c>
      <c r="P4" s="2" t="s">
        <v>1947</v>
      </c>
      <c r="Q4" s="2" t="s">
        <v>1948</v>
      </c>
      <c r="R4" s="2" t="s">
        <v>1949</v>
      </c>
      <c r="S4" s="2" t="s">
        <v>1950</v>
      </c>
      <c r="T4" s="59" t="s">
        <v>1951</v>
      </c>
      <c r="U4" s="59" t="s">
        <v>1952</v>
      </c>
      <c r="V4" s="59" t="s">
        <v>1953</v>
      </c>
      <c r="W4" s="59" t="s">
        <v>1954</v>
      </c>
    </row>
    <row r="5" spans="1:23">
      <c r="A5" s="38" t="s">
        <v>63</v>
      </c>
      <c r="B5" s="38" t="s">
        <v>63</v>
      </c>
      <c r="C5" s="38"/>
      <c r="D5" s="38"/>
      <c r="E5" s="38"/>
      <c r="F5" s="38"/>
    </row>
  </sheetData>
  <mergeCells count="1">
    <mergeCell ref="T3:W3"/>
  </mergeCells>
  <pageMargins left="0.7" right="0.7" top="0.75" bottom="0.75" header="0.3" footer="0.3"/>
  <pageSetup paperSize="9" orientation="portrait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</sheetPr>
  <dimension ref="A1:N3"/>
  <sheetViews>
    <sheetView topLeftCell="A2" workbookViewId="0">
      <selection activeCell="M9" sqref="M9"/>
    </sheetView>
  </sheetViews>
  <sheetFormatPr defaultColWidth="11.42578125" defaultRowHeight="12.6"/>
  <sheetData>
    <row r="1" spans="1:14" ht="17.45">
      <c r="B1" s="3" t="s">
        <v>1955</v>
      </c>
      <c r="E1" s="12"/>
      <c r="H1" s="36"/>
      <c r="I1" s="36"/>
      <c r="J1" s="37"/>
      <c r="K1" s="37"/>
      <c r="L1" s="7"/>
      <c r="M1" s="9"/>
    </row>
    <row r="2" spans="1:14" ht="18">
      <c r="H2" s="36"/>
      <c r="I2" s="36"/>
      <c r="J2" s="37"/>
      <c r="K2" s="37"/>
      <c r="L2" s="16"/>
      <c r="M2" s="9"/>
    </row>
    <row r="3" spans="1:14" ht="51.9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18" t="s">
        <v>9</v>
      </c>
      <c r="J3" s="2" t="s">
        <v>10</v>
      </c>
      <c r="K3" s="2" t="s">
        <v>11</v>
      </c>
      <c r="L3" s="2" t="s">
        <v>12</v>
      </c>
      <c r="M3" s="10" t="s">
        <v>71</v>
      </c>
      <c r="N3" s="10" t="s">
        <v>1956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2:J12"/>
  <sheetViews>
    <sheetView topLeftCell="C1" zoomScale="130" zoomScaleNormal="130" workbookViewId="0">
      <pane ySplit="4" topLeftCell="A10" activePane="bottomLeft" state="frozen"/>
      <selection pane="bottomLeft" activeCell="I10" sqref="I10"/>
      <selection activeCell="F9" sqref="F9"/>
    </sheetView>
  </sheetViews>
  <sheetFormatPr defaultColWidth="11.42578125" defaultRowHeight="12.6"/>
  <cols>
    <col min="1" max="1" width="11.140625" customWidth="1"/>
    <col min="2" max="2" width="13.42578125" customWidth="1"/>
    <col min="3" max="3" width="4.42578125" customWidth="1"/>
    <col min="4" max="7" width="14.28515625" customWidth="1"/>
    <col min="8" max="8" width="28.28515625" customWidth="1"/>
    <col min="9" max="9" width="21.28515625" style="7" customWidth="1"/>
    <col min="10" max="10" width="21.28515625" customWidth="1"/>
  </cols>
  <sheetData>
    <row r="2" spans="1:10" s="13" customFormat="1" ht="18">
      <c r="B2" s="13" t="s">
        <v>74</v>
      </c>
      <c r="I2" s="16"/>
    </row>
    <row r="3" spans="1:10" s="13" customFormat="1" ht="18">
      <c r="I3" s="16"/>
    </row>
    <row r="4" spans="1:10" ht="39">
      <c r="A4" s="2" t="s">
        <v>75</v>
      </c>
      <c r="B4" s="2" t="s">
        <v>76</v>
      </c>
      <c r="C4" s="2" t="s">
        <v>59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10" t="s">
        <v>77</v>
      </c>
      <c r="J4" s="10" t="s">
        <v>78</v>
      </c>
    </row>
    <row r="5" spans="1:10">
      <c r="A5" s="38"/>
      <c r="B5" s="38"/>
      <c r="C5" s="38"/>
      <c r="I5" s="78"/>
    </row>
    <row r="6" spans="1:10" ht="14.25" hidden="1" customHeight="1">
      <c r="A6">
        <v>31</v>
      </c>
      <c r="B6">
        <v>9999999</v>
      </c>
      <c r="H6" t="s">
        <v>79</v>
      </c>
      <c r="I6" s="7">
        <v>2285376</v>
      </c>
    </row>
    <row r="7" spans="1:10" ht="14.25" customHeight="1">
      <c r="F7" t="s">
        <v>39</v>
      </c>
      <c r="H7" s="38"/>
      <c r="I7" s="49">
        <v>1000000</v>
      </c>
    </row>
    <row r="8" spans="1:10" ht="14.25" customHeight="1"/>
    <row r="9" spans="1:10" ht="14.25" customHeight="1"/>
    <row r="10" spans="1:10" ht="14.25" customHeight="1">
      <c r="A10">
        <v>13</v>
      </c>
      <c r="B10">
        <v>79465314</v>
      </c>
      <c r="D10" s="38" t="s">
        <v>38</v>
      </c>
      <c r="F10" s="38" t="s">
        <v>39</v>
      </c>
      <c r="I10" s="49">
        <v>4655000</v>
      </c>
    </row>
    <row r="11" spans="1:10" ht="14.25" customHeight="1"/>
    <row r="12" spans="1:10" ht="14.25" customHeight="1"/>
  </sheetData>
  <phoneticPr fontId="0" type="noConversion"/>
  <pageMargins left="0.75" right="0.75" top="1" bottom="1" header="0" footer="0"/>
  <pageSetup paperSize="9" orientation="portrait" horizontalDpi="120" verticalDpi="144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2:AS245"/>
  <sheetViews>
    <sheetView topLeftCell="AK1" zoomScale="130" zoomScaleNormal="130" workbookViewId="0">
      <pane ySplit="4" topLeftCell="A5" activePane="bottomLeft" state="frozen"/>
      <selection pane="bottomLeft" activeCell="AL7" sqref="AL7"/>
      <selection activeCell="F9" sqref="F9"/>
    </sheetView>
  </sheetViews>
  <sheetFormatPr defaultColWidth="11.42578125" defaultRowHeight="12.6"/>
  <cols>
    <col min="1" max="2" width="13" customWidth="1"/>
    <col min="3" max="3" width="13.42578125" customWidth="1"/>
    <col min="4" max="6" width="13.7109375" customWidth="1"/>
    <col min="7" max="7" width="11.85546875" customWidth="1"/>
    <col min="8" max="8" width="9.85546875" customWidth="1"/>
    <col min="9" max="9" width="7.85546875" style="14" customWidth="1"/>
    <col min="10" max="11" width="8.28515625" style="14" customWidth="1"/>
    <col min="12" max="12" width="8.140625" style="14" customWidth="1"/>
    <col min="13" max="13" width="10.42578125" style="14" customWidth="1"/>
    <col min="14" max="14" width="12.85546875" style="14" customWidth="1"/>
    <col min="15" max="15" width="12.42578125" style="14" customWidth="1"/>
    <col min="16" max="16" width="13.85546875" style="7" bestFit="1" customWidth="1"/>
    <col min="17" max="17" width="7.42578125" style="7" customWidth="1"/>
    <col min="18" max="18" width="8.5703125" style="7" customWidth="1"/>
    <col min="19" max="19" width="10.7109375" style="7" customWidth="1"/>
    <col min="20" max="20" width="9.140625" style="7" customWidth="1"/>
    <col min="21" max="21" width="15.140625" style="7" customWidth="1"/>
    <col min="22" max="22" width="11.42578125" style="7" customWidth="1"/>
    <col min="23" max="23" width="12.140625" style="7" customWidth="1"/>
    <col min="24" max="24" width="10.28515625" style="7" customWidth="1"/>
    <col min="25" max="25" width="13.42578125" style="7" customWidth="1"/>
    <col min="26" max="26" width="12.5703125" style="7" customWidth="1"/>
    <col min="27" max="27" width="14.42578125" style="7" customWidth="1"/>
    <col min="28" max="28" width="12.28515625" style="7" customWidth="1"/>
    <col min="29" max="29" width="13.42578125" style="7" customWidth="1"/>
    <col min="30" max="33" width="15" style="7" customWidth="1"/>
    <col min="34" max="34" width="13.42578125" style="7" customWidth="1"/>
    <col min="35" max="35" width="13.5703125" customWidth="1"/>
    <col min="36" max="36" width="12.5703125" customWidth="1"/>
    <col min="37" max="38" width="12" customWidth="1"/>
    <col min="39" max="39" width="13" customWidth="1"/>
    <col min="40" max="40" width="12" customWidth="1"/>
    <col min="41" max="41" width="12.5703125" customWidth="1"/>
    <col min="42" max="42" width="12.85546875" customWidth="1"/>
    <col min="43" max="43" width="13.7109375" customWidth="1"/>
    <col min="44" max="44" width="13" customWidth="1"/>
    <col min="45" max="45" width="17.28515625" bestFit="1" customWidth="1"/>
  </cols>
  <sheetData>
    <row r="2" spans="1:45" ht="18">
      <c r="B2" s="3" t="s">
        <v>1957</v>
      </c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45">
      <c r="B3" s="121" t="s">
        <v>1958</v>
      </c>
      <c r="C3" s="122"/>
      <c r="D3" s="122"/>
      <c r="E3" s="122"/>
      <c r="F3" s="122"/>
      <c r="G3" s="122"/>
      <c r="H3" s="122"/>
      <c r="I3" s="122"/>
      <c r="J3" s="122"/>
      <c r="K3" s="123"/>
      <c r="L3" s="118" t="s">
        <v>1959</v>
      </c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9" t="s">
        <v>1960</v>
      </c>
      <c r="AE3" s="119"/>
      <c r="AF3" s="119"/>
      <c r="AG3" s="119"/>
      <c r="AH3" s="119"/>
      <c r="AI3" s="119"/>
      <c r="AJ3" s="119"/>
      <c r="AK3" s="120" t="s">
        <v>1961</v>
      </c>
      <c r="AL3" s="120"/>
      <c r="AM3" s="120"/>
      <c r="AN3" s="120"/>
      <c r="AO3" s="120"/>
      <c r="AP3" s="120"/>
    </row>
    <row r="4" spans="1:45" s="5" customFormat="1" ht="87" customHeight="1">
      <c r="A4" s="46" t="s">
        <v>1962</v>
      </c>
      <c r="B4" s="2" t="s">
        <v>1963</v>
      </c>
      <c r="C4" s="2" t="s">
        <v>65</v>
      </c>
      <c r="D4" s="2" t="s">
        <v>1964</v>
      </c>
      <c r="E4" s="2" t="s">
        <v>1965</v>
      </c>
      <c r="F4" s="2" t="s">
        <v>1966</v>
      </c>
      <c r="G4" s="2" t="s">
        <v>1967</v>
      </c>
      <c r="H4" s="2" t="s">
        <v>9</v>
      </c>
      <c r="I4" s="2" t="s">
        <v>10</v>
      </c>
      <c r="J4" s="2" t="s">
        <v>11</v>
      </c>
      <c r="K4" s="2" t="s">
        <v>1690</v>
      </c>
      <c r="L4" s="23" t="s">
        <v>1968</v>
      </c>
      <c r="M4" s="23" t="s">
        <v>1969</v>
      </c>
      <c r="N4" s="61" t="s">
        <v>1970</v>
      </c>
      <c r="O4" s="61" t="s">
        <v>1971</v>
      </c>
      <c r="P4" s="70" t="s">
        <v>1972</v>
      </c>
      <c r="Q4" s="71" t="s">
        <v>1973</v>
      </c>
      <c r="R4" s="71" t="s">
        <v>1974</v>
      </c>
      <c r="S4" s="61" t="s">
        <v>1975</v>
      </c>
      <c r="T4" s="61" t="s">
        <v>1976</v>
      </c>
      <c r="U4" s="61" t="s">
        <v>1977</v>
      </c>
      <c r="V4" s="61" t="s">
        <v>1978</v>
      </c>
      <c r="W4" s="61" t="s">
        <v>1979</v>
      </c>
      <c r="X4" s="61" t="s">
        <v>1980</v>
      </c>
      <c r="Y4" s="61" t="s">
        <v>1981</v>
      </c>
      <c r="Z4" s="61" t="s">
        <v>1982</v>
      </c>
      <c r="AA4" s="61" t="s">
        <v>1983</v>
      </c>
      <c r="AB4" s="61" t="s">
        <v>1984</v>
      </c>
      <c r="AC4" s="61" t="s">
        <v>1985</v>
      </c>
      <c r="AD4" s="62" t="s">
        <v>1986</v>
      </c>
      <c r="AE4" s="62" t="s">
        <v>1987</v>
      </c>
      <c r="AF4" s="62" t="s">
        <v>1988</v>
      </c>
      <c r="AG4" s="62" t="s">
        <v>1989</v>
      </c>
      <c r="AH4" s="62" t="s">
        <v>1990</v>
      </c>
      <c r="AI4" s="62" t="s">
        <v>1991</v>
      </c>
      <c r="AJ4" s="62" t="s">
        <v>1992</v>
      </c>
      <c r="AK4" s="71" t="s">
        <v>1993</v>
      </c>
      <c r="AL4" s="71" t="s">
        <v>1994</v>
      </c>
      <c r="AM4" s="63" t="s">
        <v>1995</v>
      </c>
      <c r="AN4" s="63" t="s">
        <v>1996</v>
      </c>
      <c r="AO4" s="63" t="s">
        <v>1997</v>
      </c>
      <c r="AP4" s="63" t="s">
        <v>1998</v>
      </c>
      <c r="AQ4" s="64" t="s">
        <v>1999</v>
      </c>
      <c r="AR4" s="64" t="s">
        <v>2000</v>
      </c>
      <c r="AS4" s="64" t="s">
        <v>2001</v>
      </c>
    </row>
    <row r="5" spans="1:45">
      <c r="A5">
        <v>1</v>
      </c>
      <c r="D5" s="38"/>
      <c r="F5" s="38"/>
      <c r="H5" s="38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38"/>
      <c r="AE5" s="38"/>
      <c r="AF5" s="38"/>
      <c r="AG5" s="38"/>
      <c r="AH5" s="38"/>
      <c r="AQ5" s="124" t="s">
        <v>2002</v>
      </c>
      <c r="AR5" s="124"/>
      <c r="AS5" s="124"/>
    </row>
    <row r="6" spans="1:45">
      <c r="A6">
        <v>2</v>
      </c>
      <c r="L6" s="80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38"/>
      <c r="AE6" s="38"/>
      <c r="AF6" s="38"/>
      <c r="AG6" s="38"/>
      <c r="AH6" s="38"/>
      <c r="AQ6" t="s">
        <v>2003</v>
      </c>
      <c r="AR6" s="117" t="s">
        <v>2002</v>
      </c>
      <c r="AS6" s="117"/>
    </row>
    <row r="7" spans="1:45">
      <c r="A7" t="s">
        <v>2004</v>
      </c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38"/>
      <c r="AE7" s="38"/>
      <c r="AF7" s="38"/>
      <c r="AG7" s="38"/>
      <c r="AH7" s="38"/>
      <c r="AQ7" t="s">
        <v>2002</v>
      </c>
      <c r="AR7" t="s">
        <v>2005</v>
      </c>
      <c r="AS7" t="s">
        <v>2006</v>
      </c>
    </row>
    <row r="8" spans="1:45"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38"/>
      <c r="AE8" s="38"/>
      <c r="AF8" s="38"/>
      <c r="AG8" s="38"/>
      <c r="AH8" s="38"/>
    </row>
    <row r="9" spans="1:45"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</row>
    <row r="10" spans="1:45">
      <c r="A10">
        <v>4</v>
      </c>
      <c r="B10">
        <v>13</v>
      </c>
      <c r="E10" s="38" t="s">
        <v>2007</v>
      </c>
      <c r="P10" s="79">
        <v>25000000</v>
      </c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>
        <f>+P10*0.19</f>
        <v>4750000</v>
      </c>
      <c r="AL10" s="79">
        <f>+AK10*0.15</f>
        <v>712500</v>
      </c>
      <c r="AM10" s="79"/>
      <c r="AN10" s="79"/>
      <c r="AO10" s="79"/>
      <c r="AR10">
        <v>31</v>
      </c>
      <c r="AS10" s="38" t="s">
        <v>51</v>
      </c>
    </row>
    <row r="11" spans="1:45">
      <c r="A11">
        <v>4</v>
      </c>
      <c r="B11">
        <v>13</v>
      </c>
      <c r="E11" s="38" t="s">
        <v>2007</v>
      </c>
      <c r="P11" s="79">
        <v>15000000</v>
      </c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>
        <f t="shared" ref="AK11:AK12" si="0">+P11*0.19</f>
        <v>2850000</v>
      </c>
      <c r="AL11" s="79">
        <f t="shared" ref="AL11:AL12" si="1">+AK11*0.15</f>
        <v>427500</v>
      </c>
      <c r="AM11" s="79"/>
      <c r="AN11" s="79"/>
      <c r="AO11" s="79"/>
      <c r="AR11">
        <v>31</v>
      </c>
      <c r="AS11" s="38" t="s">
        <v>53</v>
      </c>
    </row>
    <row r="12" spans="1:45">
      <c r="A12">
        <v>4</v>
      </c>
      <c r="B12">
        <v>13</v>
      </c>
      <c r="E12" s="38" t="s">
        <v>2007</v>
      </c>
      <c r="P12" s="79">
        <f>50000000*0.2</f>
        <v>10000000</v>
      </c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>
        <f t="shared" si="0"/>
        <v>1900000</v>
      </c>
      <c r="AL12" s="79">
        <f t="shared" si="1"/>
        <v>285000</v>
      </c>
      <c r="AM12" s="79"/>
      <c r="AN12" s="79"/>
      <c r="AO12" s="79"/>
      <c r="AR12">
        <v>31</v>
      </c>
      <c r="AS12" s="38" t="s">
        <v>56</v>
      </c>
    </row>
    <row r="13" spans="1:45"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</row>
    <row r="14" spans="1:45"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</row>
    <row r="15" spans="1:45"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</row>
    <row r="16" spans="1:45"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</row>
    <row r="17" spans="16:34"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</row>
    <row r="18" spans="16:34"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</row>
    <row r="19" spans="16:34"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</row>
    <row r="20" spans="16:34"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</row>
    <row r="21" spans="16:34"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</row>
    <row r="22" spans="16:34"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</row>
    <row r="23" spans="16:34"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</row>
    <row r="24" spans="16:34"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</row>
    <row r="25" spans="16:34"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</row>
    <row r="26" spans="16:34"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</row>
    <row r="27" spans="16:34"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</row>
    <row r="28" spans="16:34"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</row>
    <row r="29" spans="16:34"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</row>
    <row r="30" spans="16:34"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</row>
    <row r="31" spans="16:34"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</row>
    <row r="32" spans="16:34"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</row>
    <row r="33" spans="16:34"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</row>
    <row r="34" spans="16:34"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</row>
    <row r="35" spans="16:34"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</row>
    <row r="36" spans="16:34"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</row>
    <row r="37" spans="16:34"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</row>
    <row r="38" spans="16:34"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</row>
    <row r="39" spans="16:34"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</row>
    <row r="40" spans="16:34"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</row>
    <row r="41" spans="16:34"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</row>
    <row r="42" spans="16:34"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</row>
    <row r="43" spans="16:34"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</row>
    <row r="44" spans="16:34"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</row>
    <row r="45" spans="16:34"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</row>
    <row r="46" spans="16:34"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</row>
    <row r="47" spans="16:34"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</row>
    <row r="48" spans="16:34"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</row>
    <row r="49" spans="16:34"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</row>
    <row r="50" spans="16:34"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</row>
    <row r="51" spans="16:34"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</row>
    <row r="52" spans="16:34"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</row>
    <row r="53" spans="16:34"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</row>
    <row r="54" spans="16:34"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</row>
    <row r="55" spans="16:34"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</row>
    <row r="56" spans="16:34"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</row>
    <row r="57" spans="16:34"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</row>
    <row r="58" spans="16:34"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</row>
    <row r="59" spans="16:34"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</row>
    <row r="60" spans="16:34"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</row>
    <row r="61" spans="16:34"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</row>
    <row r="62" spans="16:34"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</row>
    <row r="63" spans="16:34"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</row>
    <row r="64" spans="16:34"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</row>
    <row r="65" spans="16:34"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</row>
    <row r="66" spans="16:34"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</row>
    <row r="67" spans="16:34"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</row>
    <row r="68" spans="16:34"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</row>
    <row r="69" spans="16:34"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</row>
    <row r="70" spans="16:34"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</row>
    <row r="71" spans="16:34"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</row>
    <row r="72" spans="16:34"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</row>
    <row r="73" spans="16:34"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</row>
    <row r="74" spans="16:34"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</row>
    <row r="75" spans="16:34"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</row>
    <row r="76" spans="16:34"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</row>
    <row r="77" spans="16:34"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</row>
    <row r="78" spans="16:34"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</row>
    <row r="79" spans="16:34"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</row>
    <row r="80" spans="16:34"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</row>
    <row r="81" spans="16:34"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</row>
    <row r="82" spans="16:34"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</row>
    <row r="83" spans="16:34"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</row>
    <row r="84" spans="16:34"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</row>
    <row r="85" spans="16:34"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</row>
    <row r="86" spans="16:34"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</row>
    <row r="87" spans="16:34"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</row>
    <row r="88" spans="16:34"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</row>
    <row r="89" spans="16:34"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</row>
    <row r="90" spans="16:34"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</row>
    <row r="91" spans="16:34"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</row>
    <row r="92" spans="16:34"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</row>
    <row r="93" spans="16:34"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</row>
    <row r="94" spans="16:34"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</row>
    <row r="95" spans="16:34"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</row>
    <row r="96" spans="16:34"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</row>
    <row r="97" spans="16:34"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</row>
    <row r="98" spans="16:34"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</row>
    <row r="99" spans="16:34"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</row>
    <row r="100" spans="16:34"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</row>
    <row r="101" spans="16:34"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</row>
    <row r="102" spans="16:34"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</row>
    <row r="103" spans="16:34"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</row>
    <row r="104" spans="16:34"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</row>
    <row r="105" spans="16:34"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</row>
    <row r="106" spans="16:34"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</row>
    <row r="107" spans="16:34"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</row>
    <row r="108" spans="16:34"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</row>
    <row r="109" spans="16:34"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</row>
    <row r="110" spans="16:34"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</row>
    <row r="111" spans="16:34"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</row>
    <row r="112" spans="16:34"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</row>
    <row r="113" spans="16:34"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</row>
    <row r="114" spans="16:34"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</row>
    <row r="115" spans="16:34"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</row>
    <row r="116" spans="16:34"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</row>
    <row r="117" spans="16:34"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</row>
    <row r="118" spans="16:34"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</row>
    <row r="119" spans="16:34"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</row>
    <row r="120" spans="16:34"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</row>
    <row r="121" spans="16:34"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</row>
    <row r="122" spans="16:34"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</row>
    <row r="123" spans="16:34"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</row>
    <row r="124" spans="16:34"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</row>
    <row r="125" spans="16:34"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</row>
    <row r="126" spans="16:34"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</row>
    <row r="127" spans="16:34"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</row>
    <row r="128" spans="16:34"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</row>
    <row r="129" spans="16:34"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</row>
    <row r="130" spans="16:34"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</row>
    <row r="131" spans="16:34"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</row>
    <row r="132" spans="16:34"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</row>
    <row r="133" spans="16:34"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</row>
    <row r="134" spans="16:34"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</row>
    <row r="135" spans="16:34"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</row>
    <row r="136" spans="16:34"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</row>
    <row r="137" spans="16:34"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</row>
    <row r="138" spans="16:34"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</row>
    <row r="139" spans="16:34"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</row>
    <row r="140" spans="16:34"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</row>
    <row r="141" spans="16:34"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</row>
    <row r="142" spans="16:34"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</row>
    <row r="143" spans="16:34"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</row>
    <row r="144" spans="16:34"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</row>
    <row r="145" spans="16:34"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</row>
    <row r="146" spans="16:34"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</row>
    <row r="147" spans="16:34"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</row>
    <row r="148" spans="16:34"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</row>
    <row r="149" spans="16:34"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</row>
    <row r="150" spans="16:34"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</row>
    <row r="151" spans="16:34"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</row>
    <row r="152" spans="16:34"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</row>
    <row r="153" spans="16:34"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</row>
    <row r="154" spans="16:34"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</row>
    <row r="155" spans="16:34"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</row>
    <row r="156" spans="16:34"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</row>
    <row r="157" spans="16:34"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</row>
    <row r="158" spans="16:34"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</row>
    <row r="159" spans="16:34"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</row>
    <row r="160" spans="16:34"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</row>
    <row r="161" spans="16:34"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</row>
    <row r="162" spans="16:34"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</row>
    <row r="163" spans="16:34"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</row>
    <row r="164" spans="16:34"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</row>
    <row r="165" spans="16:34"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</row>
    <row r="166" spans="16:34"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</row>
    <row r="167" spans="16:34"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</row>
    <row r="168" spans="16:34"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</row>
    <row r="169" spans="16:34"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</row>
    <row r="170" spans="16:34"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</row>
    <row r="171" spans="16:34"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</row>
    <row r="172" spans="16:34"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</row>
    <row r="173" spans="16:34"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</row>
    <row r="174" spans="16:34"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</row>
    <row r="175" spans="16:34"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</row>
    <row r="176" spans="16:34"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</row>
    <row r="177" spans="16:34"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</row>
    <row r="178" spans="16:34"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</row>
    <row r="179" spans="16:34"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</row>
    <row r="180" spans="16:34"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</row>
    <row r="181" spans="16:34"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</row>
    <row r="182" spans="16:34"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</row>
    <row r="183" spans="16:34"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</row>
    <row r="184" spans="16:34"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</row>
    <row r="185" spans="16:34"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</row>
    <row r="186" spans="16:34"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</row>
    <row r="187" spans="16:34"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</row>
    <row r="188" spans="16:34"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</row>
    <row r="189" spans="16:34"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</row>
    <row r="190" spans="16:34"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</row>
    <row r="191" spans="16:34"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</row>
    <row r="192" spans="16:34"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</row>
    <row r="193" spans="16:34"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</row>
    <row r="194" spans="16:34"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</row>
    <row r="195" spans="16:34"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</row>
    <row r="196" spans="16:34"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</row>
    <row r="197" spans="16:34"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</row>
    <row r="198" spans="16:34"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</row>
    <row r="199" spans="16:34"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</row>
    <row r="200" spans="16:34"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</row>
    <row r="201" spans="16:34"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</row>
    <row r="202" spans="16:34"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</row>
    <row r="203" spans="16:34"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</row>
    <row r="204" spans="16:34"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</row>
    <row r="205" spans="16:34"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</row>
    <row r="206" spans="16:34"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</row>
    <row r="207" spans="16:34"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</row>
    <row r="208" spans="16:34"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</row>
    <row r="209" spans="16:34"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</row>
    <row r="210" spans="16:34"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</row>
    <row r="211" spans="16:34"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</row>
    <row r="212" spans="16:34"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</row>
    <row r="213" spans="16:34"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</row>
    <row r="214" spans="16:34"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</row>
    <row r="215" spans="16:34"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</row>
    <row r="216" spans="16:34"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</row>
    <row r="217" spans="16:34"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</row>
    <row r="218" spans="16:34"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</row>
    <row r="219" spans="16:34"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</row>
    <row r="220" spans="16:34"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</row>
    <row r="221" spans="16:34"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</row>
    <row r="222" spans="16:34"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</row>
    <row r="223" spans="16:34"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</row>
    <row r="224" spans="16:34"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</row>
    <row r="225" spans="16:34"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</row>
    <row r="226" spans="16:34"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</row>
    <row r="227" spans="16:34"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</row>
    <row r="228" spans="16:34"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</row>
    <row r="229" spans="16:34"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</row>
    <row r="230" spans="16:34"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</row>
    <row r="231" spans="16:34"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</row>
    <row r="232" spans="16:34"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</row>
    <row r="233" spans="16:34"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</row>
    <row r="234" spans="16:34"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</row>
    <row r="235" spans="16:34"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</row>
    <row r="236" spans="16:34"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</row>
    <row r="237" spans="16:34"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</row>
    <row r="238" spans="16:34"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</row>
    <row r="239" spans="16:34"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</row>
    <row r="240" spans="16:34"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</row>
    <row r="241" spans="16:34"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</row>
    <row r="242" spans="16:34"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</row>
    <row r="243" spans="16:34"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</row>
    <row r="244" spans="16:34"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</row>
    <row r="245" spans="16:34"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</row>
  </sheetData>
  <mergeCells count="6">
    <mergeCell ref="AR6:AS6"/>
    <mergeCell ref="L3:AC3"/>
    <mergeCell ref="AD3:AJ3"/>
    <mergeCell ref="AK3:AP3"/>
    <mergeCell ref="B3:K3"/>
    <mergeCell ref="AQ5:AS5"/>
  </mergeCells>
  <pageMargins left="0.7" right="0.7" top="0.75" bottom="0.75" header="0.3" footer="0.3"/>
  <pageSetup paperSize="9" orientation="portrait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</sheetPr>
  <dimension ref="A2:O267"/>
  <sheetViews>
    <sheetView topLeftCell="B1" workbookViewId="0">
      <selection activeCell="O5" sqref="O5"/>
    </sheetView>
  </sheetViews>
  <sheetFormatPr defaultColWidth="11.42578125" defaultRowHeight="12.6"/>
  <cols>
    <col min="1" max="1" width="11.28515625" customWidth="1"/>
    <col min="2" max="2" width="13" customWidth="1"/>
    <col min="3" max="3" width="13.42578125" customWidth="1"/>
    <col min="4" max="6" width="13.7109375" customWidth="1"/>
    <col min="7" max="7" width="23.7109375" customWidth="1"/>
    <col min="8" max="8" width="8.42578125" customWidth="1"/>
    <col min="9" max="10" width="7.140625" style="14" customWidth="1"/>
    <col min="11" max="13" width="12.28515625" style="14" customWidth="1"/>
    <col min="14" max="14" width="15" style="7" customWidth="1"/>
    <col min="15" max="15" width="16.5703125" style="7" bestFit="1" customWidth="1"/>
    <col min="16" max="16" width="13.5703125" customWidth="1"/>
  </cols>
  <sheetData>
    <row r="2" spans="1:15" ht="18">
      <c r="B2" s="3" t="s">
        <v>2008</v>
      </c>
      <c r="N2" s="16"/>
    </row>
    <row r="4" spans="1:15" s="5" customFormat="1" ht="69.75" customHeight="1">
      <c r="A4" s="2" t="s">
        <v>2</v>
      </c>
      <c r="B4" s="2" t="s">
        <v>65</v>
      </c>
      <c r="C4" s="2" t="s">
        <v>1686</v>
      </c>
      <c r="D4" s="2" t="s">
        <v>1687</v>
      </c>
      <c r="E4" s="2" t="s">
        <v>1688</v>
      </c>
      <c r="F4" s="2" t="s">
        <v>1689</v>
      </c>
      <c r="G4" s="2" t="s">
        <v>9</v>
      </c>
      <c r="H4" s="2" t="s">
        <v>10</v>
      </c>
      <c r="I4" s="2" t="s">
        <v>11</v>
      </c>
      <c r="J4" s="2" t="s">
        <v>1690</v>
      </c>
      <c r="K4" s="2" t="s">
        <v>1691</v>
      </c>
      <c r="L4" s="2" t="s">
        <v>1951</v>
      </c>
      <c r="M4" s="10" t="s">
        <v>1704</v>
      </c>
      <c r="N4" s="10" t="s">
        <v>2009</v>
      </c>
      <c r="O4" s="2" t="s">
        <v>2010</v>
      </c>
    </row>
    <row r="5" spans="1:15">
      <c r="N5" s="38" t="s">
        <v>63</v>
      </c>
      <c r="O5" s="78" t="s">
        <v>63</v>
      </c>
    </row>
    <row r="6" spans="1:15">
      <c r="N6" s="38"/>
    </row>
    <row r="7" spans="1:15">
      <c r="N7" s="38"/>
    </row>
    <row r="8" spans="1:15">
      <c r="N8" s="38"/>
    </row>
    <row r="9" spans="1:15">
      <c r="N9" s="38"/>
    </row>
    <row r="10" spans="1:15">
      <c r="N10" s="38"/>
    </row>
    <row r="11" spans="1:15">
      <c r="N11" s="38"/>
    </row>
    <row r="12" spans="1:15">
      <c r="N12" s="38"/>
    </row>
    <row r="13" spans="1:15">
      <c r="N13" s="38"/>
    </row>
    <row r="14" spans="1:15">
      <c r="N14" s="38"/>
    </row>
    <row r="15" spans="1:15">
      <c r="N15" s="38"/>
    </row>
    <row r="16" spans="1:15">
      <c r="N16" s="38"/>
    </row>
    <row r="17" spans="14:14">
      <c r="N17" s="38"/>
    </row>
    <row r="18" spans="14:14">
      <c r="N18" s="38"/>
    </row>
    <row r="19" spans="14:14">
      <c r="N19" s="38"/>
    </row>
    <row r="20" spans="14:14">
      <c r="N20" s="38"/>
    </row>
    <row r="21" spans="14:14">
      <c r="N21" s="38"/>
    </row>
    <row r="22" spans="14:14">
      <c r="N22" s="38"/>
    </row>
    <row r="23" spans="14:14">
      <c r="N23" s="38"/>
    </row>
    <row r="24" spans="14:14">
      <c r="N24" s="38"/>
    </row>
    <row r="25" spans="14:14">
      <c r="N25" s="38"/>
    </row>
    <row r="26" spans="14:14">
      <c r="N26" s="38"/>
    </row>
    <row r="27" spans="14:14">
      <c r="N27" s="38"/>
    </row>
    <row r="28" spans="14:14">
      <c r="N28" s="38"/>
    </row>
    <row r="29" spans="14:14">
      <c r="N29" s="38"/>
    </row>
    <row r="30" spans="14:14">
      <c r="N30" s="38"/>
    </row>
    <row r="31" spans="14:14">
      <c r="N31" s="38"/>
    </row>
    <row r="32" spans="14:14">
      <c r="N32" s="38"/>
    </row>
    <row r="33" spans="14:14">
      <c r="N33" s="38"/>
    </row>
    <row r="34" spans="14:14">
      <c r="N34" s="38"/>
    </row>
    <row r="35" spans="14:14">
      <c r="N35" s="38"/>
    </row>
    <row r="36" spans="14:14">
      <c r="N36" s="38"/>
    </row>
    <row r="37" spans="14:14">
      <c r="N37" s="38"/>
    </row>
    <row r="38" spans="14:14">
      <c r="N38" s="38"/>
    </row>
    <row r="39" spans="14:14">
      <c r="N39" s="38"/>
    </row>
    <row r="40" spans="14:14">
      <c r="N40" s="38"/>
    </row>
    <row r="41" spans="14:14">
      <c r="N41" s="38"/>
    </row>
    <row r="42" spans="14:14">
      <c r="N42" s="38"/>
    </row>
    <row r="43" spans="14:14">
      <c r="N43" s="38"/>
    </row>
    <row r="44" spans="14:14">
      <c r="N44" s="38"/>
    </row>
    <row r="45" spans="14:14">
      <c r="N45" s="38"/>
    </row>
    <row r="46" spans="14:14">
      <c r="N46" s="38"/>
    </row>
    <row r="47" spans="14:14">
      <c r="N47" s="38"/>
    </row>
    <row r="48" spans="14:14">
      <c r="N48" s="38"/>
    </row>
    <row r="49" spans="14:14">
      <c r="N49" s="38"/>
    </row>
    <row r="50" spans="14:14">
      <c r="N50" s="38"/>
    </row>
    <row r="51" spans="14:14">
      <c r="N51" s="38"/>
    </row>
    <row r="52" spans="14:14">
      <c r="N52" s="38"/>
    </row>
    <row r="53" spans="14:14">
      <c r="N53" s="38"/>
    </row>
    <row r="54" spans="14:14">
      <c r="N54" s="38"/>
    </row>
    <row r="55" spans="14:14">
      <c r="N55" s="38"/>
    </row>
    <row r="56" spans="14:14">
      <c r="N56" s="38"/>
    </row>
    <row r="57" spans="14:14">
      <c r="N57" s="38"/>
    </row>
    <row r="58" spans="14:14">
      <c r="N58" s="38"/>
    </row>
    <row r="59" spans="14:14">
      <c r="N59" s="38"/>
    </row>
    <row r="60" spans="14:14">
      <c r="N60" s="38"/>
    </row>
    <row r="61" spans="14:14">
      <c r="N61" s="38"/>
    </row>
    <row r="62" spans="14:14">
      <c r="N62" s="38"/>
    </row>
    <row r="63" spans="14:14">
      <c r="N63" s="38"/>
    </row>
    <row r="64" spans="14:14">
      <c r="N64" s="38"/>
    </row>
    <row r="65" spans="14:14">
      <c r="N65" s="38"/>
    </row>
    <row r="66" spans="14:14">
      <c r="N66" s="38"/>
    </row>
    <row r="67" spans="14:14">
      <c r="N67" s="38"/>
    </row>
    <row r="68" spans="14:14">
      <c r="N68" s="38"/>
    </row>
    <row r="69" spans="14:14">
      <c r="N69" s="38"/>
    </row>
    <row r="70" spans="14:14">
      <c r="N70" s="38"/>
    </row>
    <row r="71" spans="14:14">
      <c r="N71" s="38"/>
    </row>
    <row r="72" spans="14:14">
      <c r="N72" s="38"/>
    </row>
    <row r="73" spans="14:14">
      <c r="N73" s="38"/>
    </row>
    <row r="74" spans="14:14">
      <c r="N74" s="38"/>
    </row>
    <row r="75" spans="14:14">
      <c r="N75" s="38"/>
    </row>
    <row r="76" spans="14:14">
      <c r="N76" s="38"/>
    </row>
    <row r="77" spans="14:14">
      <c r="N77" s="38"/>
    </row>
    <row r="78" spans="14:14">
      <c r="N78" s="38"/>
    </row>
    <row r="79" spans="14:14">
      <c r="N79" s="38"/>
    </row>
    <row r="80" spans="14:14">
      <c r="N80" s="38"/>
    </row>
    <row r="81" spans="14:14">
      <c r="N81" s="38"/>
    </row>
    <row r="82" spans="14:14">
      <c r="N82" s="38"/>
    </row>
    <row r="83" spans="14:14">
      <c r="N83" s="38"/>
    </row>
    <row r="84" spans="14:14">
      <c r="N84" s="38"/>
    </row>
    <row r="85" spans="14:14">
      <c r="N85" s="38"/>
    </row>
    <row r="86" spans="14:14">
      <c r="N86" s="38"/>
    </row>
    <row r="87" spans="14:14">
      <c r="N87" s="38"/>
    </row>
    <row r="88" spans="14:14">
      <c r="N88" s="38"/>
    </row>
    <row r="89" spans="14:14">
      <c r="N89" s="38"/>
    </row>
    <row r="90" spans="14:14">
      <c r="N90" s="38"/>
    </row>
    <row r="91" spans="14:14">
      <c r="N91" s="38"/>
    </row>
    <row r="92" spans="14:14">
      <c r="N92" s="38"/>
    </row>
    <row r="93" spans="14:14">
      <c r="N93" s="38"/>
    </row>
    <row r="94" spans="14:14">
      <c r="N94" s="38"/>
    </row>
    <row r="95" spans="14:14">
      <c r="N95" s="38"/>
    </row>
    <row r="96" spans="14:14">
      <c r="N96" s="38"/>
    </row>
    <row r="97" spans="14:14">
      <c r="N97" s="38"/>
    </row>
    <row r="98" spans="14:14">
      <c r="N98" s="38"/>
    </row>
    <row r="99" spans="14:14">
      <c r="N99" s="38"/>
    </row>
    <row r="100" spans="14:14">
      <c r="N100" s="38"/>
    </row>
    <row r="101" spans="14:14">
      <c r="N101" s="38"/>
    </row>
    <row r="102" spans="14:14">
      <c r="N102" s="38"/>
    </row>
    <row r="103" spans="14:14">
      <c r="N103" s="38"/>
    </row>
    <row r="104" spans="14:14">
      <c r="N104" s="38"/>
    </row>
    <row r="105" spans="14:14">
      <c r="N105" s="38"/>
    </row>
    <row r="106" spans="14:14">
      <c r="N106" s="38"/>
    </row>
    <row r="107" spans="14:14">
      <c r="N107" s="38"/>
    </row>
    <row r="108" spans="14:14">
      <c r="N108" s="38"/>
    </row>
    <row r="109" spans="14:14">
      <c r="N109" s="38"/>
    </row>
    <row r="110" spans="14:14">
      <c r="N110" s="38"/>
    </row>
    <row r="111" spans="14:14">
      <c r="N111" s="38"/>
    </row>
    <row r="112" spans="14:14">
      <c r="N112" s="38"/>
    </row>
    <row r="113" spans="14:14">
      <c r="N113" s="38"/>
    </row>
    <row r="114" spans="14:14">
      <c r="N114" s="38"/>
    </row>
    <row r="115" spans="14:14">
      <c r="N115" s="38"/>
    </row>
    <row r="116" spans="14:14">
      <c r="N116" s="38"/>
    </row>
    <row r="117" spans="14:14">
      <c r="N117" s="38"/>
    </row>
    <row r="118" spans="14:14">
      <c r="N118" s="38"/>
    </row>
    <row r="119" spans="14:14">
      <c r="N119" s="38"/>
    </row>
    <row r="120" spans="14:14">
      <c r="N120" s="38"/>
    </row>
    <row r="121" spans="14:14">
      <c r="N121" s="38"/>
    </row>
    <row r="122" spans="14:14">
      <c r="N122" s="38"/>
    </row>
    <row r="123" spans="14:14">
      <c r="N123" s="38"/>
    </row>
    <row r="124" spans="14:14">
      <c r="N124" s="38"/>
    </row>
    <row r="125" spans="14:14">
      <c r="N125" s="38"/>
    </row>
    <row r="126" spans="14:14">
      <c r="N126" s="38"/>
    </row>
    <row r="127" spans="14:14">
      <c r="N127" s="38"/>
    </row>
    <row r="128" spans="14:14">
      <c r="N128" s="38"/>
    </row>
    <row r="129" spans="14:14">
      <c r="N129" s="38"/>
    </row>
    <row r="130" spans="14:14">
      <c r="N130" s="38"/>
    </row>
    <row r="131" spans="14:14">
      <c r="N131" s="38"/>
    </row>
    <row r="132" spans="14:14">
      <c r="N132" s="38"/>
    </row>
    <row r="133" spans="14:14">
      <c r="N133" s="38"/>
    </row>
    <row r="134" spans="14:14">
      <c r="N134" s="38"/>
    </row>
    <row r="135" spans="14:14">
      <c r="N135" s="38"/>
    </row>
    <row r="136" spans="14:14">
      <c r="N136" s="38"/>
    </row>
    <row r="137" spans="14:14">
      <c r="N137" s="38"/>
    </row>
    <row r="138" spans="14:14">
      <c r="N138" s="38"/>
    </row>
    <row r="139" spans="14:14">
      <c r="N139" s="38"/>
    </row>
    <row r="140" spans="14:14">
      <c r="N140" s="38"/>
    </row>
    <row r="141" spans="14:14">
      <c r="N141" s="38"/>
    </row>
    <row r="142" spans="14:14">
      <c r="N142" s="38"/>
    </row>
    <row r="143" spans="14:14">
      <c r="N143" s="38"/>
    </row>
    <row r="144" spans="14:14">
      <c r="N144" s="38"/>
    </row>
    <row r="145" spans="14:14">
      <c r="N145" s="38"/>
    </row>
    <row r="146" spans="14:14">
      <c r="N146" s="38"/>
    </row>
    <row r="147" spans="14:14">
      <c r="N147" s="38"/>
    </row>
    <row r="148" spans="14:14">
      <c r="N148" s="38"/>
    </row>
    <row r="149" spans="14:14">
      <c r="N149" s="38"/>
    </row>
    <row r="150" spans="14:14">
      <c r="N150" s="38"/>
    </row>
    <row r="151" spans="14:14">
      <c r="N151" s="38"/>
    </row>
    <row r="152" spans="14:14">
      <c r="N152" s="38"/>
    </row>
    <row r="153" spans="14:14">
      <c r="N153" s="38"/>
    </row>
    <row r="154" spans="14:14">
      <c r="N154" s="38"/>
    </row>
    <row r="155" spans="14:14">
      <c r="N155" s="38"/>
    </row>
    <row r="156" spans="14:14">
      <c r="N156" s="38"/>
    </row>
    <row r="157" spans="14:14">
      <c r="N157" s="38"/>
    </row>
    <row r="158" spans="14:14">
      <c r="N158" s="38"/>
    </row>
    <row r="159" spans="14:14">
      <c r="N159" s="38"/>
    </row>
    <row r="160" spans="14:14">
      <c r="N160" s="38"/>
    </row>
    <row r="161" spans="14:14">
      <c r="N161" s="38"/>
    </row>
    <row r="162" spans="14:14">
      <c r="N162" s="38"/>
    </row>
    <row r="163" spans="14:14">
      <c r="N163" s="38"/>
    </row>
    <row r="164" spans="14:14">
      <c r="N164" s="38"/>
    </row>
    <row r="165" spans="14:14">
      <c r="N165" s="38"/>
    </row>
    <row r="166" spans="14:14">
      <c r="N166" s="38"/>
    </row>
    <row r="167" spans="14:14">
      <c r="N167" s="38"/>
    </row>
    <row r="168" spans="14:14">
      <c r="N168" s="38"/>
    </row>
    <row r="169" spans="14:14">
      <c r="N169" s="38"/>
    </row>
    <row r="170" spans="14:14">
      <c r="N170" s="38"/>
    </row>
    <row r="171" spans="14:14">
      <c r="N171" s="38"/>
    </row>
    <row r="172" spans="14:14">
      <c r="N172" s="38"/>
    </row>
    <row r="173" spans="14:14">
      <c r="N173" s="38"/>
    </row>
    <row r="174" spans="14:14">
      <c r="N174" s="38"/>
    </row>
    <row r="175" spans="14:14">
      <c r="N175" s="38"/>
    </row>
    <row r="176" spans="14:14">
      <c r="N176" s="38"/>
    </row>
    <row r="177" spans="14:14">
      <c r="N177" s="38"/>
    </row>
    <row r="178" spans="14:14">
      <c r="N178" s="38"/>
    </row>
    <row r="179" spans="14:14">
      <c r="N179" s="38"/>
    </row>
    <row r="180" spans="14:14">
      <c r="N180" s="38"/>
    </row>
    <row r="181" spans="14:14">
      <c r="N181" s="38"/>
    </row>
    <row r="182" spans="14:14">
      <c r="N182" s="38"/>
    </row>
    <row r="183" spans="14:14">
      <c r="N183" s="38"/>
    </row>
    <row r="184" spans="14:14">
      <c r="N184" s="38"/>
    </row>
    <row r="185" spans="14:14">
      <c r="N185" s="38"/>
    </row>
    <row r="186" spans="14:14">
      <c r="N186" s="38"/>
    </row>
    <row r="187" spans="14:14">
      <c r="N187" s="38"/>
    </row>
    <row r="188" spans="14:14">
      <c r="N188" s="38"/>
    </row>
    <row r="189" spans="14:14">
      <c r="N189" s="38"/>
    </row>
    <row r="190" spans="14:14">
      <c r="N190" s="38"/>
    </row>
    <row r="191" spans="14:14">
      <c r="N191" s="38"/>
    </row>
    <row r="192" spans="14:14">
      <c r="N192" s="38"/>
    </row>
    <row r="193" spans="14:14">
      <c r="N193" s="38"/>
    </row>
    <row r="194" spans="14:14">
      <c r="N194" s="38"/>
    </row>
    <row r="195" spans="14:14">
      <c r="N195" s="38"/>
    </row>
    <row r="196" spans="14:14">
      <c r="N196" s="38"/>
    </row>
    <row r="197" spans="14:14">
      <c r="N197" s="38"/>
    </row>
    <row r="198" spans="14:14">
      <c r="N198" s="38"/>
    </row>
    <row r="199" spans="14:14">
      <c r="N199" s="38"/>
    </row>
    <row r="200" spans="14:14">
      <c r="N200" s="38"/>
    </row>
    <row r="201" spans="14:14">
      <c r="N201" s="38"/>
    </row>
    <row r="202" spans="14:14">
      <c r="N202" s="38"/>
    </row>
    <row r="203" spans="14:14">
      <c r="N203" s="38"/>
    </row>
    <row r="204" spans="14:14">
      <c r="N204" s="38"/>
    </row>
    <row r="205" spans="14:14">
      <c r="N205" s="38"/>
    </row>
    <row r="206" spans="14:14">
      <c r="N206" s="38"/>
    </row>
    <row r="207" spans="14:14">
      <c r="N207" s="38"/>
    </row>
    <row r="208" spans="14:14">
      <c r="N208" s="38"/>
    </row>
    <row r="209" spans="14:14">
      <c r="N209" s="38"/>
    </row>
    <row r="210" spans="14:14">
      <c r="N210" s="38"/>
    </row>
    <row r="211" spans="14:14">
      <c r="N211" s="38"/>
    </row>
    <row r="212" spans="14:14">
      <c r="N212" s="38"/>
    </row>
    <row r="213" spans="14:14">
      <c r="N213" s="38"/>
    </row>
    <row r="214" spans="14:14">
      <c r="N214" s="38"/>
    </row>
    <row r="215" spans="14:14">
      <c r="N215" s="38"/>
    </row>
    <row r="216" spans="14:14">
      <c r="N216" s="38"/>
    </row>
    <row r="217" spans="14:14">
      <c r="N217" s="38"/>
    </row>
    <row r="218" spans="14:14">
      <c r="N218" s="38"/>
    </row>
    <row r="219" spans="14:14">
      <c r="N219" s="38"/>
    </row>
    <row r="220" spans="14:14">
      <c r="N220" s="38"/>
    </row>
    <row r="221" spans="14:14">
      <c r="N221" s="38"/>
    </row>
    <row r="222" spans="14:14">
      <c r="N222" s="38"/>
    </row>
    <row r="223" spans="14:14">
      <c r="N223" s="38"/>
    </row>
    <row r="224" spans="14:14">
      <c r="N224" s="38"/>
    </row>
    <row r="225" spans="14:14">
      <c r="N225" s="38"/>
    </row>
    <row r="226" spans="14:14">
      <c r="N226" s="38"/>
    </row>
    <row r="227" spans="14:14">
      <c r="N227" s="38"/>
    </row>
    <row r="228" spans="14:14">
      <c r="N228" s="38"/>
    </row>
    <row r="229" spans="14:14">
      <c r="N229" s="38"/>
    </row>
    <row r="230" spans="14:14">
      <c r="N230" s="38"/>
    </row>
    <row r="231" spans="14:14">
      <c r="N231" s="38"/>
    </row>
    <row r="232" spans="14:14">
      <c r="N232" s="38"/>
    </row>
    <row r="233" spans="14:14">
      <c r="N233" s="38"/>
    </row>
    <row r="234" spans="14:14">
      <c r="N234" s="38"/>
    </row>
    <row r="235" spans="14:14">
      <c r="N235" s="38"/>
    </row>
    <row r="236" spans="14:14">
      <c r="N236" s="38"/>
    </row>
    <row r="237" spans="14:14">
      <c r="N237" s="38"/>
    </row>
    <row r="238" spans="14:14">
      <c r="N238" s="38"/>
    </row>
    <row r="239" spans="14:14">
      <c r="N239" s="38"/>
    </row>
    <row r="240" spans="14:14">
      <c r="N240" s="38"/>
    </row>
    <row r="241" spans="14:14">
      <c r="N241" s="38"/>
    </row>
    <row r="242" spans="14:14">
      <c r="N242" s="38"/>
    </row>
    <row r="243" spans="14:14">
      <c r="N243" s="38"/>
    </row>
    <row r="244" spans="14:14">
      <c r="N244" s="38"/>
    </row>
    <row r="245" spans="14:14">
      <c r="N245" s="38"/>
    </row>
    <row r="246" spans="14:14">
      <c r="N246" s="38"/>
    </row>
    <row r="247" spans="14:14">
      <c r="N247" s="38"/>
    </row>
    <row r="248" spans="14:14">
      <c r="N248" s="38"/>
    </row>
    <row r="249" spans="14:14">
      <c r="N249" s="38"/>
    </row>
    <row r="250" spans="14:14">
      <c r="N250" s="38"/>
    </row>
    <row r="251" spans="14:14">
      <c r="N251" s="38"/>
    </row>
    <row r="252" spans="14:14">
      <c r="N252" s="38"/>
    </row>
    <row r="253" spans="14:14">
      <c r="N253" s="38"/>
    </row>
    <row r="254" spans="14:14">
      <c r="N254" s="38"/>
    </row>
    <row r="255" spans="14:14">
      <c r="N255" s="38"/>
    </row>
    <row r="256" spans="14:14">
      <c r="N256" s="38"/>
    </row>
    <row r="257" spans="14:14">
      <c r="N257" s="38"/>
    </row>
    <row r="258" spans="14:14">
      <c r="N258" s="38"/>
    </row>
    <row r="259" spans="14:14">
      <c r="N259" s="38"/>
    </row>
    <row r="260" spans="14:14">
      <c r="N260" s="38"/>
    </row>
    <row r="261" spans="14:14">
      <c r="N261" s="38"/>
    </row>
    <row r="262" spans="14:14">
      <c r="N262" s="38"/>
    </row>
    <row r="263" spans="14:14">
      <c r="N263" s="38"/>
    </row>
    <row r="264" spans="14:14">
      <c r="N264" s="38"/>
    </row>
    <row r="265" spans="14:14">
      <c r="N265" s="38"/>
    </row>
    <row r="266" spans="14:14">
      <c r="N266" s="38"/>
    </row>
    <row r="267" spans="14:14">
      <c r="N267" s="38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</sheetPr>
  <dimension ref="A2:I4"/>
  <sheetViews>
    <sheetView workbookViewId="0">
      <selection activeCell="I13" sqref="I13"/>
    </sheetView>
  </sheetViews>
  <sheetFormatPr defaultColWidth="11.42578125" defaultRowHeight="12.6"/>
  <cols>
    <col min="1" max="1" width="13.85546875" customWidth="1"/>
    <col min="8" max="8" width="11.85546875" customWidth="1"/>
  </cols>
  <sheetData>
    <row r="2" spans="1:9" ht="17.45">
      <c r="B2" s="3" t="s">
        <v>2011</v>
      </c>
    </row>
    <row r="4" spans="1:9" ht="51.95">
      <c r="A4" s="2" t="s">
        <v>65</v>
      </c>
      <c r="B4" s="2" t="s">
        <v>70</v>
      </c>
      <c r="C4" s="2" t="s">
        <v>9</v>
      </c>
      <c r="D4" s="2" t="s">
        <v>1761</v>
      </c>
      <c r="E4" s="2" t="s">
        <v>1762</v>
      </c>
      <c r="F4" s="2" t="s">
        <v>2012</v>
      </c>
      <c r="G4" s="2" t="s">
        <v>1691</v>
      </c>
      <c r="H4" s="2" t="s">
        <v>2013</v>
      </c>
      <c r="I4" s="2" t="s">
        <v>2014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00B050"/>
  </sheetPr>
  <dimension ref="A2:N267"/>
  <sheetViews>
    <sheetView workbookViewId="0">
      <selection activeCell="I13" sqref="I13"/>
    </sheetView>
  </sheetViews>
  <sheetFormatPr defaultColWidth="11.42578125" defaultRowHeight="12.6"/>
  <cols>
    <col min="1" max="1" width="11.28515625" customWidth="1"/>
    <col min="2" max="2" width="13" customWidth="1"/>
    <col min="3" max="3" width="13.42578125" customWidth="1"/>
    <col min="4" max="6" width="13.7109375" customWidth="1"/>
    <col min="7" max="7" width="14.28515625" customWidth="1"/>
    <col min="8" max="8" width="12.7109375" customWidth="1"/>
    <col min="9" max="9" width="12" style="14" customWidth="1"/>
    <col min="10" max="10" width="11.7109375" style="14" customWidth="1"/>
    <col min="11" max="13" width="12.28515625" style="14" customWidth="1"/>
    <col min="14" max="14" width="15" style="7" customWidth="1"/>
    <col min="15" max="15" width="13.5703125" customWidth="1"/>
  </cols>
  <sheetData>
    <row r="2" spans="1:14" ht="18">
      <c r="B2" s="3" t="s">
        <v>2015</v>
      </c>
      <c r="N2" s="16"/>
    </row>
    <row r="4" spans="1:14" s="5" customFormat="1" ht="69.75" customHeight="1">
      <c r="A4" s="2" t="s">
        <v>2016</v>
      </c>
      <c r="B4" s="2" t="s">
        <v>65</v>
      </c>
      <c r="C4" s="2" t="s">
        <v>1710</v>
      </c>
      <c r="D4" s="2" t="s">
        <v>67</v>
      </c>
      <c r="E4" s="2" t="s">
        <v>1711</v>
      </c>
      <c r="F4" s="2" t="s">
        <v>1712</v>
      </c>
      <c r="G4" s="2" t="s">
        <v>2017</v>
      </c>
      <c r="H4" s="2" t="s">
        <v>2018</v>
      </c>
      <c r="I4" s="2" t="s">
        <v>2019</v>
      </c>
      <c r="J4" s="2" t="s">
        <v>2020</v>
      </c>
      <c r="K4" s="2" t="s">
        <v>2021</v>
      </c>
      <c r="L4" s="2" t="s">
        <v>2022</v>
      </c>
      <c r="M4" s="10" t="s">
        <v>2023</v>
      </c>
      <c r="N4" s="10" t="s">
        <v>2024</v>
      </c>
    </row>
    <row r="5" spans="1:14">
      <c r="N5" s="38" t="s">
        <v>63</v>
      </c>
    </row>
    <row r="6" spans="1:14">
      <c r="N6" s="38"/>
    </row>
    <row r="7" spans="1:14">
      <c r="N7" s="38"/>
    </row>
    <row r="8" spans="1:14">
      <c r="N8" s="38"/>
    </row>
    <row r="9" spans="1:14">
      <c r="N9" s="38"/>
    </row>
    <row r="10" spans="1:14">
      <c r="N10" s="38"/>
    </row>
    <row r="11" spans="1:14">
      <c r="N11" s="38"/>
    </row>
    <row r="12" spans="1:14">
      <c r="N12" s="38"/>
    </row>
    <row r="13" spans="1:14">
      <c r="N13" s="38"/>
    </row>
    <row r="14" spans="1:14">
      <c r="N14" s="38"/>
    </row>
    <row r="15" spans="1:14">
      <c r="N15" s="38"/>
    </row>
    <row r="16" spans="1:14">
      <c r="N16" s="38"/>
    </row>
    <row r="17" spans="14:14">
      <c r="N17" s="38"/>
    </row>
    <row r="18" spans="14:14">
      <c r="N18" s="38"/>
    </row>
    <row r="19" spans="14:14">
      <c r="N19" s="38"/>
    </row>
    <row r="20" spans="14:14">
      <c r="N20" s="38"/>
    </row>
    <row r="21" spans="14:14">
      <c r="N21" s="38"/>
    </row>
    <row r="22" spans="14:14">
      <c r="N22" s="38"/>
    </row>
    <row r="23" spans="14:14">
      <c r="N23" s="38"/>
    </row>
    <row r="24" spans="14:14">
      <c r="N24" s="38"/>
    </row>
    <row r="25" spans="14:14">
      <c r="N25" s="38"/>
    </row>
    <row r="26" spans="14:14">
      <c r="N26" s="38"/>
    </row>
    <row r="27" spans="14:14">
      <c r="N27" s="38"/>
    </row>
    <row r="28" spans="14:14">
      <c r="N28" s="38"/>
    </row>
    <row r="29" spans="14:14">
      <c r="N29" s="38"/>
    </row>
    <row r="30" spans="14:14">
      <c r="N30" s="38"/>
    </row>
    <row r="31" spans="14:14">
      <c r="N31" s="38"/>
    </row>
    <row r="32" spans="14:14">
      <c r="N32" s="38"/>
    </row>
    <row r="33" spans="14:14">
      <c r="N33" s="38"/>
    </row>
    <row r="34" spans="14:14">
      <c r="N34" s="38"/>
    </row>
    <row r="35" spans="14:14">
      <c r="N35" s="38"/>
    </row>
    <row r="36" spans="14:14">
      <c r="N36" s="38"/>
    </row>
    <row r="37" spans="14:14">
      <c r="N37" s="38"/>
    </row>
    <row r="38" spans="14:14">
      <c r="N38" s="38"/>
    </row>
    <row r="39" spans="14:14">
      <c r="N39" s="38"/>
    </row>
    <row r="40" spans="14:14">
      <c r="N40" s="38"/>
    </row>
    <row r="41" spans="14:14">
      <c r="N41" s="38"/>
    </row>
    <row r="42" spans="14:14">
      <c r="N42" s="38"/>
    </row>
    <row r="43" spans="14:14">
      <c r="N43" s="38"/>
    </row>
    <row r="44" spans="14:14">
      <c r="N44" s="38"/>
    </row>
    <row r="45" spans="14:14">
      <c r="N45" s="38"/>
    </row>
    <row r="46" spans="14:14">
      <c r="N46" s="38"/>
    </row>
    <row r="47" spans="14:14">
      <c r="N47" s="38"/>
    </row>
    <row r="48" spans="14:14">
      <c r="N48" s="38"/>
    </row>
    <row r="49" spans="14:14">
      <c r="N49" s="38"/>
    </row>
    <row r="50" spans="14:14">
      <c r="N50" s="38"/>
    </row>
    <row r="51" spans="14:14">
      <c r="N51" s="38"/>
    </row>
    <row r="52" spans="14:14">
      <c r="N52" s="38"/>
    </row>
    <row r="53" spans="14:14">
      <c r="N53" s="38"/>
    </row>
    <row r="54" spans="14:14">
      <c r="N54" s="38"/>
    </row>
    <row r="55" spans="14:14">
      <c r="N55" s="38"/>
    </row>
    <row r="56" spans="14:14">
      <c r="N56" s="38"/>
    </row>
    <row r="57" spans="14:14">
      <c r="N57" s="38"/>
    </row>
    <row r="58" spans="14:14">
      <c r="N58" s="38"/>
    </row>
    <row r="59" spans="14:14">
      <c r="N59" s="38"/>
    </row>
    <row r="60" spans="14:14">
      <c r="N60" s="38"/>
    </row>
    <row r="61" spans="14:14">
      <c r="N61" s="38"/>
    </row>
    <row r="62" spans="14:14">
      <c r="N62" s="38"/>
    </row>
    <row r="63" spans="14:14">
      <c r="N63" s="38"/>
    </row>
    <row r="64" spans="14:14">
      <c r="N64" s="38"/>
    </row>
    <row r="65" spans="14:14">
      <c r="N65" s="38"/>
    </row>
    <row r="66" spans="14:14">
      <c r="N66" s="38"/>
    </row>
    <row r="67" spans="14:14">
      <c r="N67" s="38"/>
    </row>
    <row r="68" spans="14:14">
      <c r="N68" s="38"/>
    </row>
    <row r="69" spans="14:14">
      <c r="N69" s="38"/>
    </row>
    <row r="70" spans="14:14">
      <c r="N70" s="38"/>
    </row>
    <row r="71" spans="14:14">
      <c r="N71" s="38"/>
    </row>
    <row r="72" spans="14:14">
      <c r="N72" s="38"/>
    </row>
    <row r="73" spans="14:14">
      <c r="N73" s="38"/>
    </row>
    <row r="74" spans="14:14">
      <c r="N74" s="38"/>
    </row>
    <row r="75" spans="14:14">
      <c r="N75" s="38"/>
    </row>
    <row r="76" spans="14:14">
      <c r="N76" s="38"/>
    </row>
    <row r="77" spans="14:14">
      <c r="N77" s="38"/>
    </row>
    <row r="78" spans="14:14">
      <c r="N78" s="38"/>
    </row>
    <row r="79" spans="14:14">
      <c r="N79" s="38"/>
    </row>
    <row r="80" spans="14:14">
      <c r="N80" s="38"/>
    </row>
    <row r="81" spans="14:14">
      <c r="N81" s="38"/>
    </row>
    <row r="82" spans="14:14">
      <c r="N82" s="38"/>
    </row>
    <row r="83" spans="14:14">
      <c r="N83" s="38"/>
    </row>
    <row r="84" spans="14:14">
      <c r="N84" s="38"/>
    </row>
    <row r="85" spans="14:14">
      <c r="N85" s="38"/>
    </row>
    <row r="86" spans="14:14">
      <c r="N86" s="38"/>
    </row>
    <row r="87" spans="14:14">
      <c r="N87" s="38"/>
    </row>
    <row r="88" spans="14:14">
      <c r="N88" s="38"/>
    </row>
    <row r="89" spans="14:14">
      <c r="N89" s="38"/>
    </row>
    <row r="90" spans="14:14">
      <c r="N90" s="38"/>
    </row>
    <row r="91" spans="14:14">
      <c r="N91" s="38"/>
    </row>
    <row r="92" spans="14:14">
      <c r="N92" s="38"/>
    </row>
    <row r="93" spans="14:14">
      <c r="N93" s="38"/>
    </row>
    <row r="94" spans="14:14">
      <c r="N94" s="38"/>
    </row>
    <row r="95" spans="14:14">
      <c r="N95" s="38"/>
    </row>
    <row r="96" spans="14:14">
      <c r="N96" s="38"/>
    </row>
    <row r="97" spans="14:14">
      <c r="N97" s="38"/>
    </row>
    <row r="98" spans="14:14">
      <c r="N98" s="38"/>
    </row>
    <row r="99" spans="14:14">
      <c r="N99" s="38"/>
    </row>
    <row r="100" spans="14:14">
      <c r="N100" s="38"/>
    </row>
    <row r="101" spans="14:14">
      <c r="N101" s="38"/>
    </row>
    <row r="102" spans="14:14">
      <c r="N102" s="38"/>
    </row>
    <row r="103" spans="14:14">
      <c r="N103" s="38"/>
    </row>
    <row r="104" spans="14:14">
      <c r="N104" s="38"/>
    </row>
    <row r="105" spans="14:14">
      <c r="N105" s="38"/>
    </row>
    <row r="106" spans="14:14">
      <c r="N106" s="38"/>
    </row>
    <row r="107" spans="14:14">
      <c r="N107" s="38"/>
    </row>
    <row r="108" spans="14:14">
      <c r="N108" s="38"/>
    </row>
    <row r="109" spans="14:14">
      <c r="N109" s="38"/>
    </row>
    <row r="110" spans="14:14">
      <c r="N110" s="38"/>
    </row>
    <row r="111" spans="14:14">
      <c r="N111" s="38"/>
    </row>
    <row r="112" spans="14:14">
      <c r="N112" s="38"/>
    </row>
    <row r="113" spans="14:14">
      <c r="N113" s="38"/>
    </row>
    <row r="114" spans="14:14">
      <c r="N114" s="38"/>
    </row>
    <row r="115" spans="14:14">
      <c r="N115" s="38"/>
    </row>
    <row r="116" spans="14:14">
      <c r="N116" s="38"/>
    </row>
    <row r="117" spans="14:14">
      <c r="N117" s="38"/>
    </row>
    <row r="118" spans="14:14">
      <c r="N118" s="38"/>
    </row>
    <row r="119" spans="14:14">
      <c r="N119" s="38"/>
    </row>
    <row r="120" spans="14:14">
      <c r="N120" s="38"/>
    </row>
    <row r="121" spans="14:14">
      <c r="N121" s="38"/>
    </row>
    <row r="122" spans="14:14">
      <c r="N122" s="38"/>
    </row>
    <row r="123" spans="14:14">
      <c r="N123" s="38"/>
    </row>
    <row r="124" spans="14:14">
      <c r="N124" s="38"/>
    </row>
    <row r="125" spans="14:14">
      <c r="N125" s="38"/>
    </row>
    <row r="126" spans="14:14">
      <c r="N126" s="38"/>
    </row>
    <row r="127" spans="14:14">
      <c r="N127" s="38"/>
    </row>
    <row r="128" spans="14:14">
      <c r="N128" s="38"/>
    </row>
    <row r="129" spans="14:14">
      <c r="N129" s="38"/>
    </row>
    <row r="130" spans="14:14">
      <c r="N130" s="38"/>
    </row>
    <row r="131" spans="14:14">
      <c r="N131" s="38"/>
    </row>
    <row r="132" spans="14:14">
      <c r="N132" s="38"/>
    </row>
    <row r="133" spans="14:14">
      <c r="N133" s="38"/>
    </row>
    <row r="134" spans="14:14">
      <c r="N134" s="38"/>
    </row>
    <row r="135" spans="14:14">
      <c r="N135" s="38"/>
    </row>
    <row r="136" spans="14:14">
      <c r="N136" s="38"/>
    </row>
    <row r="137" spans="14:14">
      <c r="N137" s="38"/>
    </row>
    <row r="138" spans="14:14">
      <c r="N138" s="38"/>
    </row>
    <row r="139" spans="14:14">
      <c r="N139" s="38"/>
    </row>
    <row r="140" spans="14:14">
      <c r="N140" s="38"/>
    </row>
    <row r="141" spans="14:14">
      <c r="N141" s="38"/>
    </row>
    <row r="142" spans="14:14">
      <c r="N142" s="38"/>
    </row>
    <row r="143" spans="14:14">
      <c r="N143" s="38"/>
    </row>
    <row r="144" spans="14:14">
      <c r="N144" s="38"/>
    </row>
    <row r="145" spans="14:14">
      <c r="N145" s="38"/>
    </row>
    <row r="146" spans="14:14">
      <c r="N146" s="38"/>
    </row>
    <row r="147" spans="14:14">
      <c r="N147" s="38"/>
    </row>
    <row r="148" spans="14:14">
      <c r="N148" s="38"/>
    </row>
    <row r="149" spans="14:14">
      <c r="N149" s="38"/>
    </row>
    <row r="150" spans="14:14">
      <c r="N150" s="38"/>
    </row>
    <row r="151" spans="14:14">
      <c r="N151" s="38"/>
    </row>
    <row r="152" spans="14:14">
      <c r="N152" s="38"/>
    </row>
    <row r="153" spans="14:14">
      <c r="N153" s="38"/>
    </row>
    <row r="154" spans="14:14">
      <c r="N154" s="38"/>
    </row>
    <row r="155" spans="14:14">
      <c r="N155" s="38"/>
    </row>
    <row r="156" spans="14:14">
      <c r="N156" s="38"/>
    </row>
    <row r="157" spans="14:14">
      <c r="N157" s="38"/>
    </row>
    <row r="158" spans="14:14">
      <c r="N158" s="38"/>
    </row>
    <row r="159" spans="14:14">
      <c r="N159" s="38"/>
    </row>
    <row r="160" spans="14:14">
      <c r="N160" s="38"/>
    </row>
    <row r="161" spans="14:14">
      <c r="N161" s="38"/>
    </row>
    <row r="162" spans="14:14">
      <c r="N162" s="38"/>
    </row>
    <row r="163" spans="14:14">
      <c r="N163" s="38"/>
    </row>
    <row r="164" spans="14:14">
      <c r="N164" s="38"/>
    </row>
    <row r="165" spans="14:14">
      <c r="N165" s="38"/>
    </row>
    <row r="166" spans="14:14">
      <c r="N166" s="38"/>
    </row>
    <row r="167" spans="14:14">
      <c r="N167" s="38"/>
    </row>
    <row r="168" spans="14:14">
      <c r="N168" s="38"/>
    </row>
    <row r="169" spans="14:14">
      <c r="N169" s="38"/>
    </row>
    <row r="170" spans="14:14">
      <c r="N170" s="38"/>
    </row>
    <row r="171" spans="14:14">
      <c r="N171" s="38"/>
    </row>
    <row r="172" spans="14:14">
      <c r="N172" s="38"/>
    </row>
    <row r="173" spans="14:14">
      <c r="N173" s="38"/>
    </row>
    <row r="174" spans="14:14">
      <c r="N174" s="38"/>
    </row>
    <row r="175" spans="14:14">
      <c r="N175" s="38"/>
    </row>
    <row r="176" spans="14:14">
      <c r="N176" s="38"/>
    </row>
    <row r="177" spans="14:14">
      <c r="N177" s="38"/>
    </row>
    <row r="178" spans="14:14">
      <c r="N178" s="38"/>
    </row>
    <row r="179" spans="14:14">
      <c r="N179" s="38"/>
    </row>
    <row r="180" spans="14:14">
      <c r="N180" s="38"/>
    </row>
    <row r="181" spans="14:14">
      <c r="N181" s="38"/>
    </row>
    <row r="182" spans="14:14">
      <c r="N182" s="38"/>
    </row>
    <row r="183" spans="14:14">
      <c r="N183" s="38"/>
    </row>
    <row r="184" spans="14:14">
      <c r="N184" s="38"/>
    </row>
    <row r="185" spans="14:14">
      <c r="N185" s="38"/>
    </row>
    <row r="186" spans="14:14">
      <c r="N186" s="38"/>
    </row>
    <row r="187" spans="14:14">
      <c r="N187" s="38"/>
    </row>
    <row r="188" spans="14:14">
      <c r="N188" s="38"/>
    </row>
    <row r="189" spans="14:14">
      <c r="N189" s="38"/>
    </row>
    <row r="190" spans="14:14">
      <c r="N190" s="38"/>
    </row>
    <row r="191" spans="14:14">
      <c r="N191" s="38"/>
    </row>
    <row r="192" spans="14:14">
      <c r="N192" s="38"/>
    </row>
    <row r="193" spans="14:14">
      <c r="N193" s="38"/>
    </row>
    <row r="194" spans="14:14">
      <c r="N194" s="38"/>
    </row>
    <row r="195" spans="14:14">
      <c r="N195" s="38"/>
    </row>
    <row r="196" spans="14:14">
      <c r="N196" s="38"/>
    </row>
    <row r="197" spans="14:14">
      <c r="N197" s="38"/>
    </row>
    <row r="198" spans="14:14">
      <c r="N198" s="38"/>
    </row>
    <row r="199" spans="14:14">
      <c r="N199" s="38"/>
    </row>
    <row r="200" spans="14:14">
      <c r="N200" s="38"/>
    </row>
    <row r="201" spans="14:14">
      <c r="N201" s="38"/>
    </row>
    <row r="202" spans="14:14">
      <c r="N202" s="38"/>
    </row>
    <row r="203" spans="14:14">
      <c r="N203" s="38"/>
    </row>
    <row r="204" spans="14:14">
      <c r="N204" s="38"/>
    </row>
    <row r="205" spans="14:14">
      <c r="N205" s="38"/>
    </row>
    <row r="206" spans="14:14">
      <c r="N206" s="38"/>
    </row>
    <row r="207" spans="14:14">
      <c r="N207" s="38"/>
    </row>
    <row r="208" spans="14:14">
      <c r="N208" s="38"/>
    </row>
    <row r="209" spans="14:14">
      <c r="N209" s="38"/>
    </row>
    <row r="210" spans="14:14">
      <c r="N210" s="38"/>
    </row>
    <row r="211" spans="14:14">
      <c r="N211" s="38"/>
    </row>
    <row r="212" spans="14:14">
      <c r="N212" s="38"/>
    </row>
    <row r="213" spans="14:14">
      <c r="N213" s="38"/>
    </row>
    <row r="214" spans="14:14">
      <c r="N214" s="38"/>
    </row>
    <row r="215" spans="14:14">
      <c r="N215" s="38"/>
    </row>
    <row r="216" spans="14:14">
      <c r="N216" s="38"/>
    </row>
    <row r="217" spans="14:14">
      <c r="N217" s="38"/>
    </row>
    <row r="218" spans="14:14">
      <c r="N218" s="38"/>
    </row>
    <row r="219" spans="14:14">
      <c r="N219" s="38"/>
    </row>
    <row r="220" spans="14:14">
      <c r="N220" s="38"/>
    </row>
    <row r="221" spans="14:14">
      <c r="N221" s="38"/>
    </row>
    <row r="222" spans="14:14">
      <c r="N222" s="38"/>
    </row>
    <row r="223" spans="14:14">
      <c r="N223" s="38"/>
    </row>
    <row r="224" spans="14:14">
      <c r="N224" s="38"/>
    </row>
    <row r="225" spans="14:14">
      <c r="N225" s="38"/>
    </row>
    <row r="226" spans="14:14">
      <c r="N226" s="38"/>
    </row>
    <row r="227" spans="14:14">
      <c r="N227" s="38"/>
    </row>
    <row r="228" spans="14:14">
      <c r="N228" s="38"/>
    </row>
    <row r="229" spans="14:14">
      <c r="N229" s="38"/>
    </row>
    <row r="230" spans="14:14">
      <c r="N230" s="38"/>
    </row>
    <row r="231" spans="14:14">
      <c r="N231" s="38"/>
    </row>
    <row r="232" spans="14:14">
      <c r="N232" s="38"/>
    </row>
    <row r="233" spans="14:14">
      <c r="N233" s="38"/>
    </row>
    <row r="234" spans="14:14">
      <c r="N234" s="38"/>
    </row>
    <row r="235" spans="14:14">
      <c r="N235" s="38"/>
    </row>
    <row r="236" spans="14:14">
      <c r="N236" s="38"/>
    </row>
    <row r="237" spans="14:14">
      <c r="N237" s="38"/>
    </row>
    <row r="238" spans="14:14">
      <c r="N238" s="38"/>
    </row>
    <row r="239" spans="14:14">
      <c r="N239" s="38"/>
    </row>
    <row r="240" spans="14:14">
      <c r="N240" s="38"/>
    </row>
    <row r="241" spans="14:14">
      <c r="N241" s="38"/>
    </row>
    <row r="242" spans="14:14">
      <c r="N242" s="38"/>
    </row>
    <row r="243" spans="14:14">
      <c r="N243" s="38"/>
    </row>
    <row r="244" spans="14:14">
      <c r="N244" s="38"/>
    </row>
    <row r="245" spans="14:14">
      <c r="N245" s="38"/>
    </row>
    <row r="246" spans="14:14">
      <c r="N246" s="38"/>
    </row>
    <row r="247" spans="14:14">
      <c r="N247" s="38"/>
    </row>
    <row r="248" spans="14:14">
      <c r="N248" s="38"/>
    </row>
    <row r="249" spans="14:14">
      <c r="N249" s="38"/>
    </row>
    <row r="250" spans="14:14">
      <c r="N250" s="38"/>
    </row>
    <row r="251" spans="14:14">
      <c r="N251" s="38"/>
    </row>
    <row r="252" spans="14:14">
      <c r="N252" s="38"/>
    </row>
    <row r="253" spans="14:14">
      <c r="N253" s="38"/>
    </row>
    <row r="254" spans="14:14">
      <c r="N254" s="38"/>
    </row>
    <row r="255" spans="14:14">
      <c r="N255" s="38"/>
    </row>
    <row r="256" spans="14:14">
      <c r="N256" s="38"/>
    </row>
    <row r="257" spans="14:14">
      <c r="N257" s="38"/>
    </row>
    <row r="258" spans="14:14">
      <c r="N258" s="38"/>
    </row>
    <row r="259" spans="14:14">
      <c r="N259" s="38"/>
    </row>
    <row r="260" spans="14:14">
      <c r="N260" s="38"/>
    </row>
    <row r="261" spans="14:14">
      <c r="N261" s="38"/>
    </row>
    <row r="262" spans="14:14">
      <c r="N262" s="38"/>
    </row>
    <row r="263" spans="14:14">
      <c r="N263" s="38"/>
    </row>
    <row r="264" spans="14:14">
      <c r="N264" s="38"/>
    </row>
    <row r="265" spans="14:14">
      <c r="N265" s="38"/>
    </row>
    <row r="266" spans="14:14">
      <c r="N266" s="38"/>
    </row>
    <row r="267" spans="14:14">
      <c r="N267" s="38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ADD6-BAF4-4C46-A917-DBECB77AF05C}">
  <sheetPr>
    <tabColor rgb="FF00B050"/>
  </sheetPr>
  <dimension ref="A1:AB4"/>
  <sheetViews>
    <sheetView topLeftCell="O1" workbookViewId="0">
      <selection activeCell="P11" sqref="P11"/>
    </sheetView>
  </sheetViews>
  <sheetFormatPr defaultColWidth="11.42578125" defaultRowHeight="12.6"/>
  <cols>
    <col min="2" max="2" width="12.28515625" customWidth="1"/>
    <col min="3" max="3" width="13.7109375" customWidth="1"/>
    <col min="5" max="6" width="13.7109375" customWidth="1"/>
    <col min="7" max="7" width="13.28515625" customWidth="1"/>
    <col min="8" max="9" width="14" customWidth="1"/>
    <col min="10" max="10" width="14.5703125" customWidth="1"/>
    <col min="12" max="12" width="13" customWidth="1"/>
    <col min="14" max="14" width="14.140625" customWidth="1"/>
    <col min="17" max="17" width="13.42578125" customWidth="1"/>
    <col min="23" max="23" width="13.140625" customWidth="1"/>
  </cols>
  <sheetData>
    <row r="1" spans="1:28">
      <c r="I1" s="14"/>
      <c r="J1" s="14"/>
    </row>
    <row r="2" spans="1:28" ht="17.45">
      <c r="B2" s="3" t="s">
        <v>2025</v>
      </c>
      <c r="I2" s="14"/>
      <c r="J2" s="14"/>
    </row>
    <row r="3" spans="1:28">
      <c r="I3" s="14"/>
      <c r="J3" s="14"/>
    </row>
    <row r="4" spans="1:28" ht="78">
      <c r="A4" s="2" t="s">
        <v>2026</v>
      </c>
      <c r="B4" s="2" t="s">
        <v>2027</v>
      </c>
      <c r="C4" s="2" t="s">
        <v>66</v>
      </c>
      <c r="D4" s="2" t="s">
        <v>67</v>
      </c>
      <c r="E4" s="2" t="s">
        <v>68</v>
      </c>
      <c r="F4" s="2" t="s">
        <v>69</v>
      </c>
      <c r="G4" s="2" t="s">
        <v>70</v>
      </c>
      <c r="H4" s="2" t="s">
        <v>1570</v>
      </c>
      <c r="I4" s="2" t="s">
        <v>2028</v>
      </c>
      <c r="J4" s="2" t="s">
        <v>1762</v>
      </c>
      <c r="K4" s="2" t="s">
        <v>1573</v>
      </c>
      <c r="L4" s="2" t="s">
        <v>2029</v>
      </c>
      <c r="M4" s="2" t="s">
        <v>2030</v>
      </c>
      <c r="N4" s="2" t="s">
        <v>2031</v>
      </c>
      <c r="O4" s="2" t="s">
        <v>2032</v>
      </c>
      <c r="P4" s="2" t="s">
        <v>2033</v>
      </c>
      <c r="Q4" s="2" t="s">
        <v>2034</v>
      </c>
      <c r="R4" s="2" t="s">
        <v>2035</v>
      </c>
      <c r="S4" s="2" t="s">
        <v>2036</v>
      </c>
      <c r="T4" s="2" t="s">
        <v>2037</v>
      </c>
      <c r="U4" s="2" t="s">
        <v>2038</v>
      </c>
      <c r="V4" s="2" t="s">
        <v>2039</v>
      </c>
      <c r="W4" s="2" t="s">
        <v>2040</v>
      </c>
      <c r="X4" s="2" t="s">
        <v>66</v>
      </c>
      <c r="Y4" s="2" t="s">
        <v>67</v>
      </c>
      <c r="Z4" s="2" t="s">
        <v>68</v>
      </c>
      <c r="AA4" s="2" t="s">
        <v>69</v>
      </c>
      <c r="AB4" s="2" t="s">
        <v>70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AED5F-A9DC-484E-B013-5277A25D2228}">
  <sheetPr>
    <tabColor rgb="FF00B050"/>
  </sheetPr>
  <dimension ref="A1:J4"/>
  <sheetViews>
    <sheetView workbookViewId="0">
      <selection activeCell="J15" sqref="J15"/>
    </sheetView>
  </sheetViews>
  <sheetFormatPr defaultColWidth="11.42578125" defaultRowHeight="12.6"/>
  <cols>
    <col min="3" max="3" width="13.7109375" customWidth="1"/>
    <col min="5" max="6" width="13.7109375" customWidth="1"/>
    <col min="7" max="7" width="13.28515625" customWidth="1"/>
    <col min="8" max="8" width="14" customWidth="1"/>
    <col min="9" max="9" width="13.140625" customWidth="1"/>
    <col min="10" max="10" width="14.5703125" customWidth="1"/>
  </cols>
  <sheetData>
    <row r="1" spans="1:10">
      <c r="I1" s="14"/>
      <c r="J1" s="14"/>
    </row>
    <row r="2" spans="1:10" ht="17.45">
      <c r="B2" s="3" t="s">
        <v>2041</v>
      </c>
      <c r="I2" s="14"/>
      <c r="J2" s="14"/>
    </row>
    <row r="3" spans="1:10">
      <c r="I3" s="14"/>
      <c r="J3" s="14"/>
    </row>
    <row r="4" spans="1:10" ht="39">
      <c r="A4" s="2" t="s">
        <v>2042</v>
      </c>
      <c r="B4" s="2" t="s">
        <v>2043</v>
      </c>
      <c r="C4" s="2" t="s">
        <v>2044</v>
      </c>
      <c r="D4" s="2" t="s">
        <v>2</v>
      </c>
      <c r="E4" s="2" t="s">
        <v>2045</v>
      </c>
      <c r="F4" s="2" t="s">
        <v>66</v>
      </c>
      <c r="G4" s="2" t="s">
        <v>67</v>
      </c>
      <c r="H4" s="2" t="s">
        <v>68</v>
      </c>
      <c r="I4" s="2" t="s">
        <v>69</v>
      </c>
      <c r="J4" s="2" t="s">
        <v>70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87895-85CE-496E-82D4-1289B6E712C2}">
  <sheetPr>
    <tabColor rgb="FF00B050"/>
  </sheetPr>
  <dimension ref="A1:AE5"/>
  <sheetViews>
    <sheetView topLeftCell="P1" workbookViewId="0">
      <selection activeCell="X9" sqref="X9"/>
    </sheetView>
  </sheetViews>
  <sheetFormatPr defaultColWidth="11.42578125" defaultRowHeight="12.6"/>
  <cols>
    <col min="1" max="1" width="13.140625" customWidth="1"/>
    <col min="2" max="2" width="12.7109375" customWidth="1"/>
    <col min="3" max="3" width="14" customWidth="1"/>
    <col min="4" max="4" width="12" customWidth="1"/>
    <col min="5" max="5" width="12.5703125" customWidth="1"/>
    <col min="6" max="6" width="12.7109375" customWidth="1"/>
    <col min="7" max="7" width="13.140625" customWidth="1"/>
    <col min="8" max="8" width="12" customWidth="1"/>
    <col min="9" max="9" width="11.85546875" customWidth="1"/>
    <col min="10" max="10" width="11.7109375" customWidth="1"/>
    <col min="11" max="11" width="11.85546875" customWidth="1"/>
    <col min="12" max="12" width="12.28515625" customWidth="1"/>
    <col min="13" max="13" width="12.140625" customWidth="1"/>
    <col min="14" max="14" width="12.85546875" customWidth="1"/>
    <col min="15" max="15" width="12.140625" customWidth="1"/>
    <col min="16" max="16" width="14.140625" customWidth="1"/>
    <col min="18" max="18" width="12" customWidth="1"/>
    <col min="19" max="19" width="12.42578125" customWidth="1"/>
    <col min="20" max="20" width="13.85546875" customWidth="1"/>
    <col min="30" max="30" width="14.42578125" customWidth="1"/>
  </cols>
  <sheetData>
    <row r="1" spans="1:31">
      <c r="B1" s="38"/>
      <c r="L1" s="7"/>
    </row>
    <row r="2" spans="1:31" ht="17.45">
      <c r="B2" s="3" t="s">
        <v>2046</v>
      </c>
      <c r="L2" s="7"/>
    </row>
    <row r="3" spans="1:31" ht="18">
      <c r="B3" s="38"/>
      <c r="L3" s="16"/>
    </row>
    <row r="4" spans="1:31" ht="51.95">
      <c r="A4" s="2" t="s">
        <v>2047</v>
      </c>
      <c r="B4" s="2" t="s">
        <v>2048</v>
      </c>
      <c r="C4" s="2" t="s">
        <v>2049</v>
      </c>
      <c r="D4" s="2" t="s">
        <v>2050</v>
      </c>
      <c r="E4" s="2" t="s">
        <v>2051</v>
      </c>
      <c r="F4" s="2" t="s">
        <v>2052</v>
      </c>
      <c r="G4" s="2" t="s">
        <v>2053</v>
      </c>
      <c r="H4" s="2" t="s">
        <v>1771</v>
      </c>
      <c r="I4" s="2" t="s">
        <v>1832</v>
      </c>
      <c r="J4" s="2" t="s">
        <v>1833</v>
      </c>
      <c r="K4" s="2" t="s">
        <v>1834</v>
      </c>
      <c r="L4" s="2" t="s">
        <v>1835</v>
      </c>
      <c r="M4" s="2" t="s">
        <v>1836</v>
      </c>
      <c r="N4" s="2" t="s">
        <v>1837</v>
      </c>
      <c r="O4" s="2" t="s">
        <v>1838</v>
      </c>
      <c r="P4" s="2" t="s">
        <v>1570</v>
      </c>
      <c r="Q4" s="2" t="s">
        <v>1571</v>
      </c>
      <c r="R4" s="2" t="s">
        <v>2054</v>
      </c>
      <c r="S4" s="2" t="s">
        <v>1866</v>
      </c>
      <c r="T4" s="2" t="s">
        <v>1867</v>
      </c>
      <c r="U4" s="2" t="s">
        <v>1868</v>
      </c>
      <c r="V4" s="2" t="s">
        <v>1869</v>
      </c>
      <c r="W4" s="10" t="s">
        <v>1871</v>
      </c>
      <c r="X4" s="10" t="s">
        <v>2055</v>
      </c>
      <c r="Y4" s="2" t="s">
        <v>1874</v>
      </c>
      <c r="Z4" s="2" t="s">
        <v>1876</v>
      </c>
      <c r="AA4" s="2" t="s">
        <v>2056</v>
      </c>
      <c r="AB4" s="2" t="s">
        <v>2057</v>
      </c>
      <c r="AC4" s="2" t="s">
        <v>2058</v>
      </c>
      <c r="AD4" s="2" t="s">
        <v>2059</v>
      </c>
      <c r="AE4" s="2" t="s">
        <v>2060</v>
      </c>
    </row>
    <row r="5" spans="1:31">
      <c r="A5" s="38" t="s">
        <v>63</v>
      </c>
      <c r="B5" s="38" t="s">
        <v>63</v>
      </c>
      <c r="C5" s="38" t="s">
        <v>63</v>
      </c>
      <c r="D5" s="38"/>
      <c r="E5" s="38"/>
      <c r="F5" s="38"/>
      <c r="G5" s="38" t="s">
        <v>63</v>
      </c>
      <c r="H5" s="38" t="s">
        <v>63</v>
      </c>
      <c r="I5" s="38" t="s">
        <v>63</v>
      </c>
      <c r="J5" s="38" t="s">
        <v>63</v>
      </c>
      <c r="K5" s="38" t="s">
        <v>63</v>
      </c>
      <c r="L5" s="38" t="s">
        <v>63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D377-C117-43E0-A06B-67877F869A7B}">
  <sheetPr>
    <tabColor rgb="FF00B050"/>
  </sheetPr>
  <dimension ref="A2:H4"/>
  <sheetViews>
    <sheetView zoomScale="150" zoomScaleNormal="150" workbookViewId="0">
      <selection activeCell="H4" sqref="H4"/>
    </sheetView>
  </sheetViews>
  <sheetFormatPr defaultColWidth="11.42578125" defaultRowHeight="12.6"/>
  <cols>
    <col min="2" max="2" width="12.28515625" customWidth="1"/>
    <col min="8" max="8" width="14" customWidth="1"/>
  </cols>
  <sheetData>
    <row r="2" spans="1:8" ht="17.45">
      <c r="B2" s="3" t="s">
        <v>2061</v>
      </c>
    </row>
    <row r="4" spans="1:8" ht="65.099999999999994">
      <c r="A4" s="2" t="s">
        <v>2062</v>
      </c>
      <c r="B4" s="2" t="s">
        <v>2063</v>
      </c>
      <c r="C4" s="2" t="s">
        <v>2064</v>
      </c>
      <c r="D4" s="2" t="s">
        <v>2065</v>
      </c>
      <c r="E4" s="2" t="s">
        <v>2066</v>
      </c>
      <c r="F4" s="2" t="s">
        <v>2067</v>
      </c>
      <c r="G4" s="2" t="s">
        <v>2068</v>
      </c>
      <c r="H4" s="2" t="s">
        <v>2069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00B050"/>
  </sheetPr>
  <dimension ref="A1:Y8"/>
  <sheetViews>
    <sheetView topLeftCell="N1" zoomScale="130" zoomScaleNormal="130" workbookViewId="0">
      <selection activeCell="N7" sqref="N7:W7"/>
    </sheetView>
  </sheetViews>
  <sheetFormatPr defaultColWidth="11.42578125" defaultRowHeight="12.6"/>
  <cols>
    <col min="4" max="4" width="13.7109375" customWidth="1"/>
    <col min="14" max="14" width="12.140625" bestFit="1" customWidth="1"/>
    <col min="18" max="19" width="12.5703125" customWidth="1"/>
    <col min="20" max="20" width="12.42578125" customWidth="1"/>
    <col min="21" max="21" width="12" customWidth="1"/>
    <col min="22" max="22" width="25.7109375" bestFit="1" customWidth="1"/>
    <col min="24" max="24" width="15.28515625" bestFit="1" customWidth="1"/>
    <col min="25" max="25" width="11.42578125" style="41"/>
  </cols>
  <sheetData>
    <row r="1" spans="1:23" ht="17.45">
      <c r="B1" s="3" t="s">
        <v>2070</v>
      </c>
      <c r="E1" s="12"/>
      <c r="H1" s="36"/>
      <c r="I1" s="36"/>
      <c r="J1" s="37"/>
      <c r="K1" s="37"/>
      <c r="L1" s="7"/>
      <c r="M1" s="9"/>
    </row>
    <row r="2" spans="1:23" ht="18">
      <c r="H2" s="36"/>
      <c r="I2" s="36"/>
      <c r="J2" s="37"/>
      <c r="K2" s="37"/>
      <c r="L2" s="16"/>
      <c r="M2" s="9"/>
    </row>
    <row r="3" spans="1:23" ht="65.099999999999994">
      <c r="A3" s="2" t="s">
        <v>2071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18" t="s">
        <v>9</v>
      </c>
      <c r="K3" s="2" t="s">
        <v>10</v>
      </c>
      <c r="L3" s="2" t="s">
        <v>11</v>
      </c>
      <c r="M3" s="2" t="s">
        <v>12</v>
      </c>
      <c r="N3" s="10" t="s">
        <v>1807</v>
      </c>
      <c r="O3" s="10" t="s">
        <v>1616</v>
      </c>
      <c r="P3" s="10" t="s">
        <v>17</v>
      </c>
      <c r="Q3" s="10" t="s">
        <v>18</v>
      </c>
      <c r="R3" s="10" t="s">
        <v>2072</v>
      </c>
      <c r="S3" s="10" t="s">
        <v>20</v>
      </c>
      <c r="T3" s="2" t="s">
        <v>1999</v>
      </c>
      <c r="U3" s="2" t="s">
        <v>2073</v>
      </c>
      <c r="V3" s="2" t="s">
        <v>2074</v>
      </c>
    </row>
    <row r="4" spans="1:23">
      <c r="A4">
        <v>1</v>
      </c>
      <c r="B4">
        <v>5016</v>
      </c>
      <c r="C4">
        <v>13</v>
      </c>
      <c r="E4" s="38"/>
      <c r="G4" t="s">
        <v>2075</v>
      </c>
      <c r="I4" s="38"/>
      <c r="N4" s="41">
        <v>5000000</v>
      </c>
      <c r="O4" s="41"/>
      <c r="P4" s="41"/>
      <c r="Q4" s="41"/>
      <c r="R4" s="41"/>
      <c r="S4" s="41"/>
      <c r="T4" s="41"/>
      <c r="U4">
        <v>31</v>
      </c>
      <c r="V4" s="38" t="s">
        <v>2076</v>
      </c>
      <c r="W4" s="48" t="s">
        <v>2077</v>
      </c>
    </row>
    <row r="5" spans="1:23">
      <c r="A5">
        <v>5</v>
      </c>
      <c r="B5">
        <v>5016</v>
      </c>
      <c r="C5">
        <v>31</v>
      </c>
      <c r="E5" s="38"/>
      <c r="G5" t="s">
        <v>2078</v>
      </c>
      <c r="I5" s="38"/>
      <c r="N5" s="41">
        <v>10000000</v>
      </c>
      <c r="O5" s="41"/>
      <c r="P5" s="41"/>
      <c r="Q5" s="41"/>
      <c r="R5" s="41"/>
      <c r="S5" s="41"/>
      <c r="T5" s="41"/>
      <c r="U5" s="41">
        <v>31</v>
      </c>
      <c r="V5" s="48" t="s">
        <v>2079</v>
      </c>
      <c r="W5" s="48"/>
    </row>
    <row r="6" spans="1:23">
      <c r="A6">
        <v>5</v>
      </c>
      <c r="B6">
        <v>5016</v>
      </c>
      <c r="C6">
        <v>31</v>
      </c>
      <c r="E6" s="38"/>
      <c r="G6" t="s">
        <v>2078</v>
      </c>
      <c r="I6" s="38"/>
      <c r="N6" s="41">
        <v>6000000</v>
      </c>
      <c r="U6">
        <v>31</v>
      </c>
      <c r="V6" s="38" t="s">
        <v>2080</v>
      </c>
    </row>
    <row r="7" spans="1:23">
      <c r="A7">
        <v>5</v>
      </c>
      <c r="B7">
        <v>5016</v>
      </c>
      <c r="C7">
        <v>31</v>
      </c>
      <c r="E7" s="38"/>
      <c r="G7" t="s">
        <v>2078</v>
      </c>
      <c r="N7" s="41">
        <v>4000000</v>
      </c>
      <c r="U7">
        <v>31</v>
      </c>
      <c r="V7" s="38" t="s">
        <v>2081</v>
      </c>
    </row>
    <row r="8" spans="1:23">
      <c r="N8" s="4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00B050"/>
  </sheetPr>
  <dimension ref="A1:V9"/>
  <sheetViews>
    <sheetView topLeftCell="I2" zoomScale="160" zoomScaleNormal="160" workbookViewId="0">
      <selection activeCell="N7" sqref="N7:O7"/>
    </sheetView>
  </sheetViews>
  <sheetFormatPr defaultColWidth="11.42578125" defaultRowHeight="12.6"/>
  <cols>
    <col min="4" max="4" width="13.140625" customWidth="1"/>
    <col min="9" max="9" width="12.5703125" customWidth="1"/>
    <col min="11" max="11" width="12.85546875" bestFit="1" customWidth="1"/>
    <col min="12" max="12" width="13.85546875" customWidth="1"/>
    <col min="13" max="13" width="23" bestFit="1" customWidth="1"/>
    <col min="14" max="14" width="12.85546875" customWidth="1"/>
    <col min="15" max="15" width="25.7109375" bestFit="1" customWidth="1"/>
  </cols>
  <sheetData>
    <row r="1" spans="1:22" ht="17.45">
      <c r="B1" s="3" t="s">
        <v>2082</v>
      </c>
      <c r="E1" s="12"/>
      <c r="H1" s="36"/>
      <c r="I1" s="36"/>
      <c r="J1" s="9"/>
    </row>
    <row r="2" spans="1:22">
      <c r="H2" s="36"/>
      <c r="I2" s="36"/>
      <c r="J2" s="9"/>
    </row>
    <row r="3" spans="1:22" ht="39">
      <c r="A3" s="2" t="s">
        <v>2071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12</v>
      </c>
      <c r="K3" s="10" t="s">
        <v>86</v>
      </c>
      <c r="L3" s="10" t="s">
        <v>2083</v>
      </c>
      <c r="M3" s="2" t="s">
        <v>1999</v>
      </c>
      <c r="N3" s="2" t="s">
        <v>2073</v>
      </c>
      <c r="O3" s="2" t="s">
        <v>2074</v>
      </c>
    </row>
    <row r="4" spans="1:22">
      <c r="A4">
        <v>2</v>
      </c>
      <c r="B4">
        <v>4010</v>
      </c>
      <c r="C4">
        <v>31</v>
      </c>
      <c r="I4" s="38" t="s">
        <v>2084</v>
      </c>
      <c r="K4" s="41">
        <v>250000000</v>
      </c>
      <c r="L4" s="41"/>
      <c r="M4" s="41"/>
      <c r="N4">
        <v>31</v>
      </c>
      <c r="O4" s="38" t="s">
        <v>51</v>
      </c>
      <c r="P4" s="65"/>
      <c r="V4" s="57"/>
    </row>
    <row r="5" spans="1:22">
      <c r="A5">
        <v>2</v>
      </c>
      <c r="B5">
        <v>4010</v>
      </c>
      <c r="C5">
        <v>31</v>
      </c>
      <c r="I5" s="38" t="s">
        <v>2084</v>
      </c>
      <c r="K5" s="41">
        <v>150000000</v>
      </c>
      <c r="N5">
        <v>31</v>
      </c>
      <c r="O5" s="38" t="s">
        <v>53</v>
      </c>
    </row>
    <row r="6" spans="1:22">
      <c r="A6">
        <v>2</v>
      </c>
      <c r="B6">
        <v>4010</v>
      </c>
      <c r="C6">
        <v>31</v>
      </c>
      <c r="I6" s="38" t="s">
        <v>2084</v>
      </c>
      <c r="K6" s="41">
        <v>100000000</v>
      </c>
      <c r="N6">
        <v>31</v>
      </c>
      <c r="O6" s="38" t="s">
        <v>56</v>
      </c>
    </row>
    <row r="7" spans="1:22">
      <c r="A7">
        <v>2</v>
      </c>
      <c r="B7">
        <v>4090</v>
      </c>
      <c r="C7">
        <v>31</v>
      </c>
      <c r="I7" s="38" t="s">
        <v>2084</v>
      </c>
      <c r="K7" s="41">
        <f>12500000*0.5</f>
        <v>6250000</v>
      </c>
      <c r="N7">
        <v>31</v>
      </c>
      <c r="O7" s="38" t="s">
        <v>51</v>
      </c>
    </row>
    <row r="8" spans="1:22">
      <c r="A8">
        <v>2</v>
      </c>
      <c r="B8">
        <v>4090</v>
      </c>
      <c r="C8">
        <v>31</v>
      </c>
      <c r="I8" s="38" t="s">
        <v>2084</v>
      </c>
      <c r="K8" s="41">
        <f>12500000*0.3</f>
        <v>3750000</v>
      </c>
      <c r="L8" s="41"/>
      <c r="M8" s="41"/>
      <c r="N8">
        <v>31</v>
      </c>
      <c r="O8" s="38" t="s">
        <v>53</v>
      </c>
    </row>
    <row r="9" spans="1:22">
      <c r="A9">
        <v>2</v>
      </c>
      <c r="B9">
        <v>4090</v>
      </c>
      <c r="C9">
        <v>31</v>
      </c>
      <c r="I9" s="38" t="s">
        <v>2084</v>
      </c>
      <c r="K9" s="41">
        <f>12500000*0.2</f>
        <v>2500000</v>
      </c>
      <c r="L9" s="41"/>
      <c r="M9" s="41"/>
      <c r="N9">
        <v>31</v>
      </c>
      <c r="O9" s="38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2:K12"/>
  <sheetViews>
    <sheetView topLeftCell="F1" zoomScale="130" zoomScaleNormal="130" workbookViewId="0">
      <pane ySplit="4" topLeftCell="A5" activePane="bottomLeft" state="frozen"/>
      <selection pane="bottomLeft" activeCell="H11" sqref="H11"/>
      <selection activeCell="F9" sqref="F9"/>
    </sheetView>
  </sheetViews>
  <sheetFormatPr defaultColWidth="11.42578125" defaultRowHeight="12.6"/>
  <cols>
    <col min="1" max="1" width="11.28515625" customWidth="1"/>
    <col min="2" max="2" width="13.140625" customWidth="1"/>
    <col min="3" max="3" width="4" customWidth="1"/>
    <col min="4" max="7" width="15.140625" customWidth="1"/>
    <col min="8" max="8" width="27" customWidth="1"/>
    <col min="9" max="9" width="19.28515625" style="7" bestFit="1" customWidth="1"/>
    <col min="10" max="10" width="27.140625" customWidth="1"/>
    <col min="11" max="11" width="19.5703125" customWidth="1"/>
  </cols>
  <sheetData>
    <row r="2" spans="1:11" ht="18">
      <c r="B2" s="13" t="s">
        <v>80</v>
      </c>
    </row>
    <row r="4" spans="1:11" ht="39">
      <c r="A4" s="2" t="s">
        <v>75</v>
      </c>
      <c r="B4" s="2" t="s">
        <v>76</v>
      </c>
      <c r="C4" s="2" t="s">
        <v>59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10" t="s">
        <v>81</v>
      </c>
      <c r="J4" s="10" t="s">
        <v>82</v>
      </c>
      <c r="K4" s="10" t="s">
        <v>83</v>
      </c>
    </row>
    <row r="6" spans="1:11" ht="14.25" customHeight="1"/>
    <row r="7" spans="1:11" ht="14.25" customHeight="1"/>
    <row r="8" spans="1:11" ht="14.25" customHeight="1"/>
    <row r="9" spans="1:11" ht="14.25" customHeight="1"/>
    <row r="10" spans="1:11" ht="14.25" customHeight="1"/>
    <row r="11" spans="1:11" ht="14.25" customHeight="1"/>
    <row r="12" spans="1:11" ht="14.25" customHeight="1"/>
  </sheetData>
  <phoneticPr fontId="0" type="noConversion"/>
  <pageMargins left="0.75" right="0.75" top="1" bottom="1" header="0" footer="0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00B050"/>
  </sheetPr>
  <dimension ref="A1:M4"/>
  <sheetViews>
    <sheetView zoomScale="160" zoomScaleNormal="160" workbookViewId="0">
      <selection activeCell="A4" sqref="A4"/>
    </sheetView>
  </sheetViews>
  <sheetFormatPr defaultColWidth="11.42578125" defaultRowHeight="12.6"/>
  <cols>
    <col min="3" max="3" width="13" customWidth="1"/>
    <col min="8" max="8" width="12.5703125" bestFit="1" customWidth="1"/>
    <col min="9" max="9" width="11.7109375" bestFit="1" customWidth="1"/>
    <col min="10" max="10" width="13.85546875" customWidth="1"/>
    <col min="11" max="11" width="12.85546875" customWidth="1"/>
    <col min="12" max="12" width="13.140625" customWidth="1"/>
  </cols>
  <sheetData>
    <row r="1" spans="1:13" ht="17.45">
      <c r="B1" s="3" t="s">
        <v>2085</v>
      </c>
      <c r="D1" s="12"/>
      <c r="G1" s="36"/>
      <c r="H1" s="36"/>
    </row>
    <row r="2" spans="1:13">
      <c r="G2" s="36"/>
      <c r="H2" s="36"/>
    </row>
    <row r="3" spans="1:13" ht="39">
      <c r="A3" s="2" t="s">
        <v>2071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10" t="s">
        <v>2086</v>
      </c>
      <c r="J3" s="10" t="s">
        <v>2087</v>
      </c>
      <c r="K3" s="2" t="s">
        <v>2073</v>
      </c>
      <c r="L3" s="2" t="s">
        <v>2074</v>
      </c>
    </row>
    <row r="4" spans="1:13">
      <c r="A4">
        <v>1</v>
      </c>
      <c r="B4">
        <v>13</v>
      </c>
      <c r="E4" t="s">
        <v>2075</v>
      </c>
      <c r="I4" s="41">
        <f>5000000*0.19</f>
        <v>950000</v>
      </c>
      <c r="K4" s="41">
        <v>31</v>
      </c>
      <c r="L4" s="38" t="s">
        <v>26</v>
      </c>
      <c r="M4" t="s">
        <v>2088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00B050"/>
  </sheetPr>
  <dimension ref="A1:N4"/>
  <sheetViews>
    <sheetView topLeftCell="H1" zoomScale="160" zoomScaleNormal="160" workbookViewId="0">
      <selection activeCell="L4" sqref="L4:M4"/>
    </sheetView>
  </sheetViews>
  <sheetFormatPr defaultColWidth="11.42578125" defaultRowHeight="12.6"/>
  <cols>
    <col min="3" max="3" width="14" customWidth="1"/>
    <col min="8" max="8" width="17.140625" bestFit="1" customWidth="1"/>
    <col min="9" max="9" width="11.7109375" bestFit="1" customWidth="1"/>
    <col min="10" max="11" width="13.85546875" customWidth="1"/>
    <col min="12" max="12" width="12.28515625" customWidth="1"/>
    <col min="13" max="13" width="24.42578125" bestFit="1" customWidth="1"/>
  </cols>
  <sheetData>
    <row r="1" spans="1:14" ht="17.45">
      <c r="B1" s="3" t="s">
        <v>2089</v>
      </c>
      <c r="D1" s="12"/>
      <c r="G1" s="36"/>
      <c r="H1" s="36"/>
    </row>
    <row r="2" spans="1:14">
      <c r="G2" s="36"/>
      <c r="H2" s="36"/>
    </row>
    <row r="3" spans="1:14" ht="51.95">
      <c r="A3" s="2" t="s">
        <v>2071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10" t="s">
        <v>2090</v>
      </c>
      <c r="J3" s="10" t="s">
        <v>2091</v>
      </c>
      <c r="K3" s="2" t="s">
        <v>83</v>
      </c>
      <c r="L3" s="2" t="s">
        <v>2073</v>
      </c>
      <c r="M3" s="2" t="s">
        <v>2074</v>
      </c>
    </row>
    <row r="4" spans="1:14">
      <c r="A4">
        <v>1</v>
      </c>
      <c r="B4">
        <v>13</v>
      </c>
      <c r="F4" t="s">
        <v>36</v>
      </c>
      <c r="H4" s="38"/>
      <c r="I4" s="41">
        <f>36000000*0.19</f>
        <v>6840000</v>
      </c>
      <c r="J4" s="41"/>
      <c r="K4" s="41"/>
      <c r="L4" s="41">
        <v>31</v>
      </c>
      <c r="M4" s="38" t="s">
        <v>26</v>
      </c>
      <c r="N4" s="41" t="s">
        <v>2092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00B050"/>
  </sheetPr>
  <dimension ref="A1:P3"/>
  <sheetViews>
    <sheetView topLeftCell="F1" zoomScale="130" zoomScaleNormal="130" workbookViewId="0">
      <selection activeCell="A4" sqref="A4"/>
    </sheetView>
  </sheetViews>
  <sheetFormatPr defaultColWidth="11.42578125" defaultRowHeight="12.6"/>
  <cols>
    <col min="4" max="4" width="13.28515625" customWidth="1"/>
    <col min="15" max="15" width="12.7109375" customWidth="1"/>
    <col min="16" max="16" width="13.140625" customWidth="1"/>
  </cols>
  <sheetData>
    <row r="1" spans="1:16" ht="17.45">
      <c r="B1" s="3" t="s">
        <v>2093</v>
      </c>
      <c r="D1" s="12"/>
      <c r="G1" s="36"/>
      <c r="H1" s="36"/>
    </row>
    <row r="2" spans="1:16">
      <c r="G2" s="36"/>
      <c r="H2" s="36"/>
    </row>
    <row r="3" spans="1:16" ht="39">
      <c r="A3" s="2" t="s">
        <v>2071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1570</v>
      </c>
      <c r="K3" s="2" t="s">
        <v>1761</v>
      </c>
      <c r="L3" s="2" t="s">
        <v>1762</v>
      </c>
      <c r="M3" s="10" t="s">
        <v>2094</v>
      </c>
      <c r="N3" s="10" t="s">
        <v>2095</v>
      </c>
      <c r="O3" s="2" t="s">
        <v>2073</v>
      </c>
      <c r="P3" s="2" t="s">
        <v>2074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00B050"/>
  </sheetPr>
  <dimension ref="A1:P6"/>
  <sheetViews>
    <sheetView zoomScale="130" zoomScaleNormal="130" workbookViewId="0">
      <selection activeCell="A11" sqref="A11"/>
    </sheetView>
  </sheetViews>
  <sheetFormatPr defaultColWidth="11.42578125" defaultRowHeight="12.6"/>
  <cols>
    <col min="4" max="4" width="13.140625" customWidth="1"/>
    <col min="15" max="15" width="12.5703125" customWidth="1"/>
    <col min="16" max="16" width="16.7109375" bestFit="1" customWidth="1"/>
  </cols>
  <sheetData>
    <row r="1" spans="1:16" ht="17.45">
      <c r="B1" s="3" t="s">
        <v>2096</v>
      </c>
      <c r="D1" s="12"/>
      <c r="G1" s="36"/>
      <c r="H1" s="36"/>
    </row>
    <row r="2" spans="1:16">
      <c r="G2" s="36"/>
      <c r="H2" s="36"/>
    </row>
    <row r="3" spans="1:16" ht="39">
      <c r="A3" s="2" t="s">
        <v>2071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1570</v>
      </c>
      <c r="K3" s="2" t="s">
        <v>1761</v>
      </c>
      <c r="L3" s="2" t="s">
        <v>1762</v>
      </c>
      <c r="M3" s="10" t="s">
        <v>2094</v>
      </c>
      <c r="N3" s="10" t="s">
        <v>2097</v>
      </c>
      <c r="O3" s="2" t="s">
        <v>2073</v>
      </c>
      <c r="P3" s="2" t="s">
        <v>2074</v>
      </c>
    </row>
    <row r="4" spans="1:16">
      <c r="I4" s="38"/>
      <c r="N4" s="41"/>
      <c r="P4" s="38"/>
    </row>
    <row r="5" spans="1:16">
      <c r="I5" s="38"/>
      <c r="N5" s="41"/>
      <c r="P5" s="38"/>
    </row>
    <row r="6" spans="1:16">
      <c r="I6" s="38"/>
      <c r="N6" s="41"/>
      <c r="P6" s="38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X3"/>
  <sheetViews>
    <sheetView workbookViewId="0">
      <selection activeCell="F9" sqref="F9"/>
    </sheetView>
  </sheetViews>
  <sheetFormatPr defaultColWidth="11.42578125" defaultRowHeight="12.6"/>
  <cols>
    <col min="3" max="3" width="13.7109375" customWidth="1"/>
    <col min="9" max="9" width="12.85546875" customWidth="1"/>
    <col min="11" max="11" width="11.85546875" customWidth="1"/>
    <col min="15" max="16" width="12" customWidth="1"/>
    <col min="17" max="17" width="13" customWidth="1"/>
    <col min="18" max="19" width="13.85546875" customWidth="1"/>
    <col min="20" max="20" width="14.85546875" customWidth="1"/>
    <col min="21" max="21" width="12.85546875" customWidth="1"/>
    <col min="24" max="24" width="13.28515625" customWidth="1"/>
  </cols>
  <sheetData>
    <row r="1" spans="1:24" ht="17.45">
      <c r="B1" s="3" t="s">
        <v>2098</v>
      </c>
      <c r="D1" s="12"/>
      <c r="G1" s="36"/>
      <c r="H1" s="36"/>
    </row>
    <row r="2" spans="1:24">
      <c r="G2" s="36"/>
      <c r="H2" s="36"/>
    </row>
    <row r="3" spans="1:24" ht="90.95">
      <c r="A3" s="2" t="s">
        <v>2099</v>
      </c>
      <c r="B3" s="2" t="s">
        <v>2</v>
      </c>
      <c r="C3" s="2" t="s">
        <v>65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2100</v>
      </c>
      <c r="I3" s="2" t="s">
        <v>2101</v>
      </c>
      <c r="J3" s="2" t="s">
        <v>1570</v>
      </c>
      <c r="K3" s="2" t="s">
        <v>1761</v>
      </c>
      <c r="L3" s="2" t="s">
        <v>1762</v>
      </c>
      <c r="M3" s="2" t="s">
        <v>2102</v>
      </c>
      <c r="N3" s="2" t="s">
        <v>1867</v>
      </c>
      <c r="O3" s="2" t="s">
        <v>2103</v>
      </c>
      <c r="P3" s="2" t="s">
        <v>2104</v>
      </c>
      <c r="Q3" s="2" t="s">
        <v>2105</v>
      </c>
      <c r="R3" s="2" t="s">
        <v>2106</v>
      </c>
      <c r="S3" s="2" t="s">
        <v>2107</v>
      </c>
      <c r="T3" s="2" t="s">
        <v>2108</v>
      </c>
      <c r="U3" s="2" t="s">
        <v>2109</v>
      </c>
      <c r="V3" s="2" t="s">
        <v>2110</v>
      </c>
      <c r="W3" s="2" t="s">
        <v>2111</v>
      </c>
      <c r="X3" s="2" t="s">
        <v>1618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2:L1152"/>
  <sheetViews>
    <sheetView tabSelected="1" zoomScale="80" zoomScaleNormal="80" workbookViewId="0">
      <selection activeCell="D14" sqref="D14"/>
    </sheetView>
  </sheetViews>
  <sheetFormatPr defaultColWidth="11.42578125" defaultRowHeight="12.6"/>
  <cols>
    <col min="1" max="1" width="10" customWidth="1"/>
    <col min="2" max="2" width="10.85546875" customWidth="1"/>
    <col min="3" max="3" width="14" style="1" bestFit="1" customWidth="1"/>
    <col min="4" max="7" width="13.85546875" customWidth="1"/>
    <col min="8" max="8" width="50.5703125" customWidth="1"/>
    <col min="9" max="9" width="10.85546875" style="7" customWidth="1"/>
    <col min="10" max="10" width="17.5703125" style="7" bestFit="1" customWidth="1"/>
    <col min="11" max="11" width="17.5703125" bestFit="1" customWidth="1"/>
    <col min="12" max="12" width="29.28515625" bestFit="1" customWidth="1"/>
    <col min="13" max="13" width="20.140625" customWidth="1"/>
  </cols>
  <sheetData>
    <row r="2" spans="1:12" ht="18">
      <c r="B2" s="3" t="s">
        <v>84</v>
      </c>
      <c r="C2" s="38"/>
      <c r="I2" s="16"/>
    </row>
    <row r="4" spans="1:12" s="5" customFormat="1" ht="63" customHeight="1">
      <c r="A4" s="2" t="s">
        <v>1</v>
      </c>
      <c r="B4" s="2" t="s">
        <v>75</v>
      </c>
      <c r="C4" s="2" t="s">
        <v>76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85</v>
      </c>
      <c r="J4" s="10" t="s">
        <v>86</v>
      </c>
      <c r="K4" s="10" t="s">
        <v>87</v>
      </c>
      <c r="L4" s="4"/>
    </row>
    <row r="5" spans="1:12">
      <c r="A5">
        <v>4001</v>
      </c>
      <c r="B5">
        <v>31</v>
      </c>
      <c r="C5" s="38">
        <v>901097443</v>
      </c>
      <c r="H5" t="s">
        <v>88</v>
      </c>
      <c r="I5" s="38"/>
      <c r="J5">
        <v>841500</v>
      </c>
      <c r="K5" s="78">
        <v>0</v>
      </c>
    </row>
    <row r="6" spans="1:12">
      <c r="A6">
        <v>4001</v>
      </c>
      <c r="B6">
        <v>42</v>
      </c>
      <c r="C6" s="38">
        <v>567500786</v>
      </c>
      <c r="H6" t="s">
        <v>89</v>
      </c>
      <c r="J6">
        <v>117647</v>
      </c>
      <c r="K6" s="78">
        <v>0</v>
      </c>
      <c r="L6">
        <v>-1</v>
      </c>
    </row>
    <row r="7" spans="1:12">
      <c r="A7">
        <v>4001</v>
      </c>
      <c r="B7">
        <v>42</v>
      </c>
      <c r="C7" s="38">
        <v>43437088</v>
      </c>
      <c r="H7" t="s">
        <v>90</v>
      </c>
      <c r="I7" s="38"/>
      <c r="J7">
        <v>345210</v>
      </c>
      <c r="K7" s="78">
        <v>0</v>
      </c>
    </row>
    <row r="8" spans="1:12">
      <c r="A8">
        <v>4001</v>
      </c>
      <c r="B8">
        <v>42</v>
      </c>
      <c r="C8" s="38" t="s">
        <v>91</v>
      </c>
      <c r="H8" t="s">
        <v>92</v>
      </c>
      <c r="J8">
        <v>240336</v>
      </c>
      <c r="K8" s="78">
        <v>0</v>
      </c>
    </row>
    <row r="9" spans="1:12">
      <c r="A9">
        <v>4001</v>
      </c>
      <c r="B9">
        <v>42</v>
      </c>
      <c r="C9" s="38" t="s">
        <v>93</v>
      </c>
      <c r="H9" t="s">
        <v>94</v>
      </c>
      <c r="J9">
        <v>240336</v>
      </c>
      <c r="K9" s="78">
        <v>0</v>
      </c>
    </row>
    <row r="10" spans="1:12">
      <c r="A10">
        <v>4001</v>
      </c>
      <c r="B10">
        <v>42</v>
      </c>
      <c r="C10" s="38" t="s">
        <v>95</v>
      </c>
      <c r="H10" t="s">
        <v>96</v>
      </c>
      <c r="J10">
        <v>211765</v>
      </c>
      <c r="K10" s="78">
        <v>0</v>
      </c>
    </row>
    <row r="11" spans="1:12">
      <c r="A11">
        <v>4001</v>
      </c>
      <c r="C11" s="38">
        <v>900662139</v>
      </c>
      <c r="H11" t="s">
        <v>97</v>
      </c>
      <c r="J11">
        <v>12200</v>
      </c>
      <c r="K11" s="78">
        <v>0</v>
      </c>
    </row>
    <row r="12" spans="1:12">
      <c r="A12">
        <v>4001</v>
      </c>
      <c r="C12" s="38">
        <v>8730407</v>
      </c>
      <c r="H12" t="s">
        <v>98</v>
      </c>
      <c r="J12">
        <v>225210</v>
      </c>
      <c r="K12" s="78">
        <v>0</v>
      </c>
    </row>
    <row r="13" spans="1:12">
      <c r="A13">
        <v>4001</v>
      </c>
      <c r="C13" s="38">
        <v>520562718</v>
      </c>
      <c r="H13" t="s">
        <v>99</v>
      </c>
      <c r="J13">
        <v>207762</v>
      </c>
      <c r="K13" s="78">
        <v>0</v>
      </c>
    </row>
    <row r="14" spans="1:12">
      <c r="A14">
        <v>4001</v>
      </c>
      <c r="C14" s="38">
        <v>567625639</v>
      </c>
      <c r="H14" t="s">
        <v>100</v>
      </c>
      <c r="J14">
        <v>112605</v>
      </c>
      <c r="K14" s="78">
        <v>0</v>
      </c>
    </row>
    <row r="15" spans="1:12">
      <c r="A15">
        <v>4001</v>
      </c>
      <c r="C15" s="38">
        <v>900493578</v>
      </c>
      <c r="H15" t="s">
        <v>101</v>
      </c>
      <c r="I15" s="38"/>
      <c r="J15">
        <v>598848222</v>
      </c>
      <c r="K15" s="78">
        <v>0</v>
      </c>
    </row>
    <row r="16" spans="1:12">
      <c r="A16">
        <v>4001</v>
      </c>
      <c r="C16" s="38">
        <v>824001229</v>
      </c>
      <c r="H16" t="s">
        <v>102</v>
      </c>
      <c r="I16" s="38"/>
      <c r="J16">
        <v>29847322</v>
      </c>
      <c r="K16" s="78">
        <v>0</v>
      </c>
    </row>
    <row r="17" spans="1:11">
      <c r="A17">
        <v>4001</v>
      </c>
      <c r="C17" s="38">
        <v>800229508</v>
      </c>
      <c r="H17" t="s">
        <v>103</v>
      </c>
      <c r="I17" s="38"/>
      <c r="J17">
        <v>63494828</v>
      </c>
      <c r="K17" s="78">
        <v>0</v>
      </c>
    </row>
    <row r="18" spans="1:11">
      <c r="A18">
        <v>4001</v>
      </c>
      <c r="C18" s="38">
        <v>900664871</v>
      </c>
      <c r="H18" t="s">
        <v>104</v>
      </c>
      <c r="J18">
        <v>116000</v>
      </c>
      <c r="K18" s="78">
        <v>0</v>
      </c>
    </row>
    <row r="19" spans="1:11">
      <c r="A19">
        <v>4001</v>
      </c>
      <c r="C19" s="38">
        <v>800185781</v>
      </c>
      <c r="H19" t="s">
        <v>105</v>
      </c>
      <c r="I19" s="38"/>
      <c r="J19">
        <v>12743455893</v>
      </c>
      <c r="K19" s="78">
        <v>0</v>
      </c>
    </row>
    <row r="20" spans="1:11">
      <c r="A20">
        <v>4001</v>
      </c>
      <c r="C20" s="38">
        <v>860023981</v>
      </c>
      <c r="H20" t="s">
        <v>106</v>
      </c>
      <c r="I20" s="38"/>
      <c r="J20">
        <v>44866725</v>
      </c>
      <c r="K20" s="78">
        <v>0</v>
      </c>
    </row>
    <row r="21" spans="1:11">
      <c r="A21">
        <v>4001</v>
      </c>
      <c r="C21" s="38">
        <v>890115166</v>
      </c>
      <c r="H21" t="s">
        <v>107</v>
      </c>
      <c r="I21" s="38"/>
      <c r="J21">
        <v>747222</v>
      </c>
      <c r="K21" s="78">
        <v>0</v>
      </c>
    </row>
    <row r="22" spans="1:11">
      <c r="A22">
        <v>4001</v>
      </c>
      <c r="C22" s="38">
        <v>800216686</v>
      </c>
      <c r="H22" t="s">
        <v>108</v>
      </c>
      <c r="I22" s="38"/>
      <c r="J22">
        <v>7860049149</v>
      </c>
      <c r="K22" s="78">
        <v>0</v>
      </c>
    </row>
    <row r="23" spans="1:11">
      <c r="A23">
        <v>4001</v>
      </c>
      <c r="C23" s="38">
        <v>890704196</v>
      </c>
      <c r="H23" t="s">
        <v>109</v>
      </c>
      <c r="I23" s="38"/>
      <c r="J23">
        <v>27841532749</v>
      </c>
      <c r="K23" s="78">
        <v>0</v>
      </c>
    </row>
    <row r="24" spans="1:11">
      <c r="A24">
        <v>4001</v>
      </c>
      <c r="C24" s="38">
        <v>890100577</v>
      </c>
      <c r="H24" s="38" t="s">
        <v>110</v>
      </c>
      <c r="I24" s="38"/>
      <c r="J24">
        <v>64443247991</v>
      </c>
      <c r="K24" s="78">
        <v>0</v>
      </c>
    </row>
    <row r="25" spans="1:11">
      <c r="A25">
        <v>4001</v>
      </c>
      <c r="C25" s="38" t="s">
        <v>111</v>
      </c>
      <c r="H25" t="s">
        <v>112</v>
      </c>
      <c r="J25">
        <v>106723</v>
      </c>
      <c r="K25" s="78">
        <v>0</v>
      </c>
    </row>
    <row r="26" spans="1:11">
      <c r="A26">
        <v>4001</v>
      </c>
      <c r="C26" s="38">
        <v>900759375</v>
      </c>
      <c r="H26" t="s">
        <v>113</v>
      </c>
      <c r="I26" s="38"/>
      <c r="J26">
        <v>326600</v>
      </c>
      <c r="K26" s="78">
        <v>0</v>
      </c>
    </row>
    <row r="27" spans="1:11">
      <c r="A27">
        <v>4001</v>
      </c>
      <c r="C27" s="38">
        <v>860000018</v>
      </c>
      <c r="H27" t="s">
        <v>114</v>
      </c>
      <c r="I27" s="38"/>
      <c r="J27">
        <v>11819588</v>
      </c>
      <c r="K27" s="78">
        <v>0</v>
      </c>
    </row>
    <row r="28" spans="1:11">
      <c r="A28">
        <v>4001</v>
      </c>
      <c r="C28" s="38">
        <v>900466939</v>
      </c>
      <c r="H28" t="s">
        <v>115</v>
      </c>
      <c r="J28">
        <v>193500</v>
      </c>
      <c r="K28" s="78">
        <v>0</v>
      </c>
    </row>
    <row r="29" spans="1:11">
      <c r="A29">
        <v>4001</v>
      </c>
      <c r="C29" s="38">
        <v>548527962</v>
      </c>
      <c r="H29" t="s">
        <v>116</v>
      </c>
      <c r="J29">
        <v>101681</v>
      </c>
      <c r="K29" s="78">
        <v>0</v>
      </c>
    </row>
    <row r="30" spans="1:11">
      <c r="A30">
        <v>4001</v>
      </c>
      <c r="C30" s="38">
        <v>80449461</v>
      </c>
      <c r="H30" t="s">
        <v>117</v>
      </c>
      <c r="J30">
        <v>104202</v>
      </c>
      <c r="K30" s="78">
        <v>0</v>
      </c>
    </row>
    <row r="31" spans="1:11">
      <c r="A31">
        <v>4001</v>
      </c>
      <c r="C31" s="38">
        <v>576807732</v>
      </c>
      <c r="H31" t="s">
        <v>118</v>
      </c>
      <c r="J31">
        <v>105882</v>
      </c>
      <c r="K31" s="78">
        <v>0</v>
      </c>
    </row>
    <row r="32" spans="1:11">
      <c r="A32">
        <v>4001</v>
      </c>
      <c r="C32" s="38">
        <v>101585341</v>
      </c>
      <c r="H32" t="s">
        <v>119</v>
      </c>
      <c r="I32" s="38"/>
      <c r="J32">
        <v>168068376</v>
      </c>
      <c r="K32" s="78">
        <v>0</v>
      </c>
    </row>
    <row r="33" spans="1:11">
      <c r="A33">
        <v>4001</v>
      </c>
      <c r="C33" s="38">
        <v>901137219</v>
      </c>
      <c r="H33" t="s">
        <v>120</v>
      </c>
      <c r="I33" s="38"/>
      <c r="J33">
        <v>3289095045</v>
      </c>
      <c r="K33" s="78">
        <v>0</v>
      </c>
    </row>
    <row r="34" spans="1:11">
      <c r="A34">
        <v>4001</v>
      </c>
      <c r="C34" s="38">
        <v>677276204</v>
      </c>
      <c r="H34" t="s">
        <v>121</v>
      </c>
      <c r="J34">
        <v>201681</v>
      </c>
      <c r="K34" s="78">
        <v>0</v>
      </c>
    </row>
    <row r="35" spans="1:11">
      <c r="A35">
        <v>4001</v>
      </c>
      <c r="C35" s="38" t="s">
        <v>122</v>
      </c>
      <c r="H35" t="s">
        <v>123</v>
      </c>
      <c r="J35">
        <v>118487</v>
      </c>
      <c r="K35" s="78">
        <v>0</v>
      </c>
    </row>
    <row r="36" spans="1:11">
      <c r="A36">
        <v>4001</v>
      </c>
      <c r="C36" s="38" t="s">
        <v>124</v>
      </c>
      <c r="H36" t="s">
        <v>125</v>
      </c>
      <c r="J36">
        <v>115126</v>
      </c>
      <c r="K36" s="78">
        <v>0</v>
      </c>
    </row>
    <row r="37" spans="1:11">
      <c r="A37">
        <v>4001</v>
      </c>
      <c r="C37" s="38" t="s">
        <v>126</v>
      </c>
      <c r="H37" t="s">
        <v>127</v>
      </c>
      <c r="J37">
        <v>8403</v>
      </c>
      <c r="K37" s="78">
        <v>0</v>
      </c>
    </row>
    <row r="38" spans="1:11">
      <c r="A38">
        <v>4001</v>
      </c>
      <c r="C38" s="38">
        <v>43593600</v>
      </c>
      <c r="H38" t="s">
        <v>128</v>
      </c>
      <c r="J38">
        <v>107118</v>
      </c>
      <c r="K38" s="78">
        <v>0</v>
      </c>
    </row>
    <row r="39" spans="1:11">
      <c r="A39">
        <v>4001</v>
      </c>
      <c r="C39" s="38">
        <v>540985997</v>
      </c>
      <c r="H39" t="s">
        <v>129</v>
      </c>
      <c r="J39">
        <v>120168</v>
      </c>
      <c r="K39" s="78">
        <v>0</v>
      </c>
    </row>
    <row r="40" spans="1:11">
      <c r="A40">
        <v>4001</v>
      </c>
      <c r="C40" s="38" t="s">
        <v>130</v>
      </c>
      <c r="H40" t="s">
        <v>131</v>
      </c>
      <c r="J40">
        <v>101681</v>
      </c>
      <c r="K40" s="78">
        <v>0</v>
      </c>
    </row>
    <row r="41" spans="1:11">
      <c r="A41">
        <v>4001</v>
      </c>
      <c r="C41" s="38">
        <v>520393770</v>
      </c>
      <c r="H41" t="s">
        <v>132</v>
      </c>
      <c r="J41">
        <v>121849</v>
      </c>
      <c r="K41" s="78">
        <v>0</v>
      </c>
    </row>
    <row r="42" spans="1:11">
      <c r="A42">
        <v>4001</v>
      </c>
      <c r="C42" s="38">
        <v>800095254</v>
      </c>
      <c r="H42" t="s">
        <v>133</v>
      </c>
      <c r="I42" s="38"/>
      <c r="J42">
        <v>28278950150</v>
      </c>
      <c r="K42" s="78">
        <v>0</v>
      </c>
    </row>
    <row r="43" spans="1:11">
      <c r="A43">
        <v>4001</v>
      </c>
      <c r="C43" s="38">
        <v>526788230</v>
      </c>
      <c r="H43" t="s">
        <v>134</v>
      </c>
      <c r="J43">
        <v>208403</v>
      </c>
      <c r="K43" s="78">
        <v>0</v>
      </c>
    </row>
    <row r="44" spans="1:11">
      <c r="A44">
        <v>4001</v>
      </c>
      <c r="C44" s="38">
        <v>64564645</v>
      </c>
      <c r="H44" t="s">
        <v>135</v>
      </c>
      <c r="J44">
        <v>203361</v>
      </c>
      <c r="K44" s="78">
        <v>0</v>
      </c>
    </row>
    <row r="45" spans="1:11">
      <c r="A45">
        <v>4001</v>
      </c>
      <c r="C45" s="38">
        <v>30777729</v>
      </c>
      <c r="H45" t="s">
        <v>136</v>
      </c>
      <c r="J45">
        <v>115126</v>
      </c>
      <c r="K45" s="78">
        <v>0</v>
      </c>
    </row>
    <row r="46" spans="1:11">
      <c r="A46">
        <v>4001</v>
      </c>
      <c r="C46" s="38">
        <v>901599293</v>
      </c>
      <c r="H46" t="s">
        <v>137</v>
      </c>
      <c r="J46">
        <v>36600</v>
      </c>
      <c r="K46" s="78">
        <v>0</v>
      </c>
    </row>
    <row r="47" spans="1:11">
      <c r="A47">
        <v>4001</v>
      </c>
      <c r="C47" s="38" t="s">
        <v>138</v>
      </c>
      <c r="H47" t="s">
        <v>139</v>
      </c>
      <c r="J47">
        <v>200000</v>
      </c>
      <c r="K47" s="78">
        <v>0</v>
      </c>
    </row>
    <row r="48" spans="1:11">
      <c r="A48">
        <v>4001</v>
      </c>
      <c r="C48" s="38" t="s">
        <v>140</v>
      </c>
      <c r="H48" t="s">
        <v>141</v>
      </c>
      <c r="J48">
        <v>24400</v>
      </c>
      <c r="K48" s="78">
        <v>0</v>
      </c>
    </row>
    <row r="49" spans="1:11">
      <c r="A49">
        <v>4001</v>
      </c>
      <c r="C49" s="38" t="s">
        <v>142</v>
      </c>
      <c r="H49" t="s">
        <v>143</v>
      </c>
      <c r="J49">
        <v>115126</v>
      </c>
      <c r="K49" s="78">
        <v>0</v>
      </c>
    </row>
    <row r="50" spans="1:11">
      <c r="A50">
        <v>4001</v>
      </c>
      <c r="C50" s="38">
        <v>550177235</v>
      </c>
      <c r="H50" t="s">
        <v>144</v>
      </c>
      <c r="J50">
        <v>228571</v>
      </c>
      <c r="K50" s="78">
        <v>0</v>
      </c>
    </row>
    <row r="51" spans="1:11">
      <c r="A51">
        <v>4001</v>
      </c>
      <c r="C51" s="38">
        <v>530436886</v>
      </c>
      <c r="H51" t="s">
        <v>145</v>
      </c>
      <c r="J51">
        <v>200000</v>
      </c>
      <c r="K51" s="78">
        <v>0</v>
      </c>
    </row>
    <row r="52" spans="1:11">
      <c r="A52">
        <v>4001</v>
      </c>
      <c r="C52" s="38" t="s">
        <v>146</v>
      </c>
      <c r="H52" t="s">
        <v>147</v>
      </c>
      <c r="I52" s="38"/>
      <c r="J52">
        <v>304202</v>
      </c>
      <c r="K52" s="78">
        <v>0</v>
      </c>
    </row>
    <row r="53" spans="1:11">
      <c r="A53">
        <v>4001</v>
      </c>
      <c r="C53" s="38" t="s">
        <v>148</v>
      </c>
      <c r="H53" t="s">
        <v>149</v>
      </c>
      <c r="J53">
        <v>118487</v>
      </c>
      <c r="K53" s="78">
        <v>0</v>
      </c>
    </row>
    <row r="54" spans="1:11">
      <c r="A54">
        <v>4001</v>
      </c>
      <c r="C54" s="38">
        <v>901048778</v>
      </c>
      <c r="H54" t="s">
        <v>150</v>
      </c>
      <c r="J54">
        <v>57900</v>
      </c>
      <c r="K54" s="78">
        <v>0</v>
      </c>
    </row>
    <row r="55" spans="1:11">
      <c r="A55">
        <v>4001</v>
      </c>
      <c r="C55" s="38">
        <v>900099098</v>
      </c>
      <c r="H55" t="s">
        <v>151</v>
      </c>
      <c r="J55">
        <v>24400</v>
      </c>
      <c r="K55" s="78">
        <v>0</v>
      </c>
    </row>
    <row r="56" spans="1:11">
      <c r="A56">
        <v>4001</v>
      </c>
      <c r="C56" s="38">
        <v>800085098</v>
      </c>
      <c r="H56" t="s">
        <v>152</v>
      </c>
      <c r="J56">
        <v>85900</v>
      </c>
      <c r="K56" s="78">
        <v>0</v>
      </c>
    </row>
    <row r="57" spans="1:11">
      <c r="A57">
        <v>4001</v>
      </c>
      <c r="C57" s="38">
        <v>830105984</v>
      </c>
      <c r="H57" t="s">
        <v>153</v>
      </c>
      <c r="J57">
        <v>19300</v>
      </c>
      <c r="K57" s="78">
        <v>0</v>
      </c>
    </row>
    <row r="58" spans="1:11">
      <c r="A58">
        <v>4001</v>
      </c>
      <c r="C58" s="38">
        <v>162223087</v>
      </c>
      <c r="H58" t="s">
        <v>154</v>
      </c>
      <c r="J58">
        <v>225210</v>
      </c>
      <c r="K58" s="78">
        <v>0</v>
      </c>
    </row>
    <row r="59" spans="1:11">
      <c r="A59">
        <v>4001</v>
      </c>
      <c r="C59" s="38">
        <v>901605410</v>
      </c>
      <c r="H59" t="s">
        <v>155</v>
      </c>
      <c r="I59" s="38"/>
      <c r="J59">
        <v>3069079183</v>
      </c>
      <c r="K59" s="78">
        <v>0</v>
      </c>
    </row>
    <row r="60" spans="1:11">
      <c r="A60">
        <v>4001</v>
      </c>
      <c r="C60" s="38" t="s">
        <v>156</v>
      </c>
      <c r="H60" t="s">
        <v>157</v>
      </c>
      <c r="J60">
        <v>228571</v>
      </c>
      <c r="K60" s="78">
        <v>0</v>
      </c>
    </row>
    <row r="61" spans="1:11">
      <c r="A61">
        <v>4001</v>
      </c>
      <c r="C61" s="38" t="s">
        <v>158</v>
      </c>
      <c r="H61" t="s">
        <v>159</v>
      </c>
      <c r="J61">
        <v>120168</v>
      </c>
      <c r="K61" s="78">
        <v>0</v>
      </c>
    </row>
    <row r="62" spans="1:11">
      <c r="A62">
        <v>4001</v>
      </c>
      <c r="C62" s="38">
        <v>651480701</v>
      </c>
      <c r="H62" t="s">
        <v>160</v>
      </c>
      <c r="J62">
        <v>114286</v>
      </c>
      <c r="K62" s="78">
        <v>0</v>
      </c>
    </row>
    <row r="63" spans="1:11">
      <c r="A63">
        <v>4001</v>
      </c>
      <c r="C63" s="38">
        <v>566137691</v>
      </c>
      <c r="H63" t="s">
        <v>161</v>
      </c>
      <c r="J63">
        <v>211765</v>
      </c>
      <c r="K63" s="78">
        <v>0</v>
      </c>
    </row>
    <row r="64" spans="1:11">
      <c r="A64">
        <v>4001</v>
      </c>
      <c r="C64" s="38" t="s">
        <v>162</v>
      </c>
      <c r="H64" t="s">
        <v>163</v>
      </c>
      <c r="J64">
        <v>240336</v>
      </c>
      <c r="K64" s="78">
        <v>0</v>
      </c>
    </row>
    <row r="65" spans="1:11">
      <c r="A65">
        <v>4001</v>
      </c>
      <c r="C65" s="38">
        <v>900115180</v>
      </c>
      <c r="H65" t="s">
        <v>164</v>
      </c>
      <c r="I65" s="38"/>
      <c r="J65">
        <v>16707824</v>
      </c>
      <c r="K65" s="78">
        <v>0</v>
      </c>
    </row>
    <row r="66" spans="1:11">
      <c r="A66">
        <v>4001</v>
      </c>
      <c r="C66" s="38">
        <v>659462588</v>
      </c>
      <c r="H66" t="s">
        <v>165</v>
      </c>
      <c r="J66">
        <v>100840</v>
      </c>
      <c r="K66" s="78">
        <v>0</v>
      </c>
    </row>
    <row r="67" spans="1:11">
      <c r="A67">
        <v>4001</v>
      </c>
      <c r="C67" s="38">
        <v>890935763</v>
      </c>
      <c r="H67" t="s">
        <v>166</v>
      </c>
      <c r="J67">
        <v>113800</v>
      </c>
      <c r="K67" s="78">
        <v>0</v>
      </c>
    </row>
    <row r="68" spans="1:11">
      <c r="A68">
        <v>4001</v>
      </c>
      <c r="C68" s="38" t="s">
        <v>167</v>
      </c>
      <c r="H68" t="s">
        <v>168</v>
      </c>
      <c r="J68">
        <v>106723</v>
      </c>
      <c r="K68" s="78">
        <v>0</v>
      </c>
    </row>
    <row r="69" spans="1:11">
      <c r="A69">
        <v>4001</v>
      </c>
      <c r="C69" s="38" t="s">
        <v>169</v>
      </c>
      <c r="H69" t="s">
        <v>170</v>
      </c>
      <c r="J69">
        <v>114286</v>
      </c>
      <c r="K69" s="78">
        <v>0</v>
      </c>
    </row>
    <row r="70" spans="1:11">
      <c r="A70">
        <v>4001</v>
      </c>
      <c r="C70" s="38">
        <v>800256531</v>
      </c>
      <c r="H70" t="s">
        <v>171</v>
      </c>
      <c r="J70">
        <v>58000</v>
      </c>
      <c r="K70" s="78">
        <v>0</v>
      </c>
    </row>
    <row r="71" spans="1:11">
      <c r="A71">
        <v>4001</v>
      </c>
      <c r="C71" s="38">
        <v>806006533</v>
      </c>
      <c r="H71" t="s">
        <v>172</v>
      </c>
      <c r="I71" s="38"/>
      <c r="J71">
        <v>2030000</v>
      </c>
      <c r="K71" s="78">
        <v>0</v>
      </c>
    </row>
    <row r="72" spans="1:11">
      <c r="A72">
        <v>4001</v>
      </c>
      <c r="C72" s="38">
        <v>806007192</v>
      </c>
      <c r="H72" t="s">
        <v>173</v>
      </c>
      <c r="I72" s="38"/>
      <c r="J72">
        <v>13152080</v>
      </c>
      <c r="K72" s="78">
        <v>0</v>
      </c>
    </row>
    <row r="73" spans="1:11">
      <c r="A73">
        <v>4001</v>
      </c>
      <c r="C73" s="38">
        <v>806016387</v>
      </c>
      <c r="H73" t="s">
        <v>174</v>
      </c>
      <c r="J73">
        <v>174000</v>
      </c>
      <c r="K73" s="78">
        <v>0</v>
      </c>
    </row>
    <row r="74" spans="1:11">
      <c r="A74">
        <v>4001</v>
      </c>
      <c r="C74" s="38">
        <v>890322294</v>
      </c>
      <c r="H74" t="s">
        <v>175</v>
      </c>
      <c r="I74" s="38"/>
      <c r="J74">
        <v>699200</v>
      </c>
      <c r="K74" s="78">
        <v>0</v>
      </c>
    </row>
    <row r="75" spans="1:11">
      <c r="A75">
        <v>4001</v>
      </c>
      <c r="C75" s="38">
        <v>506368342</v>
      </c>
      <c r="H75" t="s">
        <v>176</v>
      </c>
      <c r="J75">
        <v>223295</v>
      </c>
      <c r="K75" s="78">
        <v>0</v>
      </c>
    </row>
    <row r="76" spans="1:11">
      <c r="A76">
        <v>4001</v>
      </c>
      <c r="C76" s="38">
        <v>900491361</v>
      </c>
      <c r="H76" t="s">
        <v>177</v>
      </c>
      <c r="J76">
        <v>24400</v>
      </c>
      <c r="K76" s="78">
        <v>0</v>
      </c>
    </row>
    <row r="77" spans="1:11">
      <c r="A77">
        <v>4001</v>
      </c>
      <c r="C77" s="38">
        <v>662453733</v>
      </c>
      <c r="H77" t="s">
        <v>178</v>
      </c>
      <c r="J77">
        <v>105042</v>
      </c>
      <c r="K77" s="78">
        <v>0</v>
      </c>
    </row>
    <row r="78" spans="1:11">
      <c r="A78">
        <v>4001</v>
      </c>
      <c r="C78" s="38">
        <v>73103810</v>
      </c>
      <c r="H78" t="s">
        <v>179</v>
      </c>
      <c r="J78">
        <v>120168</v>
      </c>
      <c r="K78" s="78">
        <v>0</v>
      </c>
    </row>
    <row r="79" spans="1:11">
      <c r="A79">
        <v>4001</v>
      </c>
      <c r="C79" s="38">
        <v>677131619</v>
      </c>
      <c r="H79" t="s">
        <v>180</v>
      </c>
      <c r="J79">
        <v>99160</v>
      </c>
      <c r="K79" s="78">
        <v>0</v>
      </c>
    </row>
    <row r="80" spans="1:11">
      <c r="A80">
        <v>4001</v>
      </c>
      <c r="C80" s="38">
        <v>682925822</v>
      </c>
      <c r="H80" t="s">
        <v>181</v>
      </c>
      <c r="J80">
        <v>100000</v>
      </c>
      <c r="K80" s="78">
        <v>0</v>
      </c>
    </row>
    <row r="81" spans="1:11">
      <c r="A81">
        <v>4001</v>
      </c>
      <c r="C81" s="38">
        <v>561153208</v>
      </c>
      <c r="H81" t="s">
        <v>182</v>
      </c>
      <c r="I81" s="38"/>
      <c r="J81">
        <v>300000</v>
      </c>
      <c r="K81" s="78">
        <v>0</v>
      </c>
    </row>
    <row r="82" spans="1:11">
      <c r="A82">
        <v>4001</v>
      </c>
      <c r="C82" s="38">
        <v>678290140</v>
      </c>
      <c r="H82" t="s">
        <v>183</v>
      </c>
      <c r="J82">
        <v>100000</v>
      </c>
      <c r="K82" s="78">
        <v>0</v>
      </c>
    </row>
    <row r="83" spans="1:11">
      <c r="A83">
        <v>4001</v>
      </c>
      <c r="C83" s="38" t="s">
        <v>184</v>
      </c>
      <c r="H83" t="s">
        <v>185</v>
      </c>
      <c r="J83">
        <v>118487</v>
      </c>
      <c r="K83" s="78">
        <v>0</v>
      </c>
    </row>
    <row r="84" spans="1:11">
      <c r="A84">
        <v>4001</v>
      </c>
      <c r="C84" s="38">
        <v>860003020</v>
      </c>
      <c r="H84" t="s">
        <v>186</v>
      </c>
      <c r="I84" s="38"/>
      <c r="J84">
        <v>44809740</v>
      </c>
      <c r="K84" s="78">
        <v>0</v>
      </c>
    </row>
    <row r="85" spans="1:11">
      <c r="A85">
        <v>4001</v>
      </c>
      <c r="C85" s="38">
        <v>860007335</v>
      </c>
      <c r="H85" t="s">
        <v>187</v>
      </c>
      <c r="I85" s="38"/>
      <c r="J85">
        <v>45076416</v>
      </c>
      <c r="K85" s="78">
        <v>0</v>
      </c>
    </row>
    <row r="86" spans="1:11">
      <c r="A86">
        <v>4001</v>
      </c>
      <c r="C86" s="38">
        <v>860002964</v>
      </c>
      <c r="H86" t="s">
        <v>188</v>
      </c>
      <c r="I86" s="38"/>
      <c r="J86">
        <v>44379624</v>
      </c>
      <c r="K86" s="78">
        <v>0</v>
      </c>
    </row>
    <row r="87" spans="1:11">
      <c r="A87">
        <v>4001</v>
      </c>
      <c r="C87" s="38">
        <v>860005216</v>
      </c>
      <c r="H87" t="s">
        <v>189</v>
      </c>
      <c r="I87" s="38"/>
      <c r="J87">
        <v>1082700</v>
      </c>
      <c r="K87" s="78">
        <v>0</v>
      </c>
    </row>
    <row r="88" spans="1:11">
      <c r="A88">
        <v>4001</v>
      </c>
      <c r="C88" s="38">
        <v>890903938</v>
      </c>
      <c r="H88" t="s">
        <v>190</v>
      </c>
      <c r="I88" s="38"/>
      <c r="J88">
        <v>73116616</v>
      </c>
      <c r="K88" s="78">
        <v>0</v>
      </c>
    </row>
    <row r="89" spans="1:11">
      <c r="A89">
        <v>4001</v>
      </c>
      <c r="C89" s="38">
        <v>900553072</v>
      </c>
      <c r="H89" t="s">
        <v>191</v>
      </c>
      <c r="I89" s="38"/>
      <c r="J89">
        <v>267300</v>
      </c>
      <c r="K89" s="78">
        <v>0</v>
      </c>
    </row>
    <row r="90" spans="1:11">
      <c r="A90">
        <v>4001</v>
      </c>
      <c r="C90" s="38" t="s">
        <v>192</v>
      </c>
      <c r="H90" t="s">
        <v>193</v>
      </c>
      <c r="J90">
        <v>117647</v>
      </c>
      <c r="K90" s="78">
        <v>0</v>
      </c>
    </row>
    <row r="91" spans="1:11">
      <c r="A91">
        <v>4001</v>
      </c>
      <c r="C91" s="38" t="s">
        <v>194</v>
      </c>
      <c r="H91" t="s">
        <v>195</v>
      </c>
      <c r="J91">
        <v>117647</v>
      </c>
      <c r="K91" s="78">
        <v>0</v>
      </c>
    </row>
    <row r="92" spans="1:11">
      <c r="A92">
        <v>4001</v>
      </c>
      <c r="C92" s="38">
        <v>541847613</v>
      </c>
      <c r="H92" t="s">
        <v>196</v>
      </c>
      <c r="I92" s="38"/>
      <c r="J92">
        <v>417647</v>
      </c>
      <c r="K92" s="78">
        <v>0</v>
      </c>
    </row>
    <row r="93" spans="1:11">
      <c r="A93">
        <v>4001</v>
      </c>
      <c r="C93" s="38" t="s">
        <v>197</v>
      </c>
      <c r="H93" t="s">
        <v>198</v>
      </c>
      <c r="J93">
        <v>225210</v>
      </c>
      <c r="K93" s="78">
        <v>0</v>
      </c>
    </row>
    <row r="94" spans="1:11">
      <c r="A94">
        <v>4001</v>
      </c>
      <c r="C94" s="38">
        <v>644627678</v>
      </c>
      <c r="H94" t="s">
        <v>199</v>
      </c>
      <c r="J94">
        <v>118487</v>
      </c>
      <c r="K94" s="78">
        <v>0</v>
      </c>
    </row>
    <row r="95" spans="1:11">
      <c r="A95">
        <v>4001</v>
      </c>
      <c r="C95" s="38">
        <v>578878185</v>
      </c>
      <c r="H95" t="s">
        <v>200</v>
      </c>
      <c r="J95">
        <v>104202</v>
      </c>
      <c r="K95" s="78">
        <v>0</v>
      </c>
    </row>
    <row r="96" spans="1:11">
      <c r="A96">
        <v>4001</v>
      </c>
      <c r="C96" s="38">
        <v>900475484</v>
      </c>
      <c r="H96" t="s">
        <v>201</v>
      </c>
      <c r="J96">
        <v>117647</v>
      </c>
      <c r="K96" s="78">
        <v>0</v>
      </c>
    </row>
    <row r="97" spans="1:11">
      <c r="A97">
        <v>4001</v>
      </c>
      <c r="C97" s="38" t="s">
        <v>202</v>
      </c>
      <c r="H97" t="s">
        <v>203</v>
      </c>
      <c r="J97">
        <v>118487</v>
      </c>
      <c r="K97" s="78">
        <v>0</v>
      </c>
    </row>
    <row r="98" spans="1:11">
      <c r="A98">
        <v>4001</v>
      </c>
      <c r="C98" s="38">
        <v>19323219</v>
      </c>
      <c r="H98" t="s">
        <v>204</v>
      </c>
      <c r="I98" s="38"/>
      <c r="J98">
        <v>170486795</v>
      </c>
      <c r="K98" s="78">
        <v>0</v>
      </c>
    </row>
    <row r="99" spans="1:11">
      <c r="A99">
        <v>4001</v>
      </c>
      <c r="C99" s="38" t="s">
        <v>205</v>
      </c>
      <c r="H99" t="s">
        <v>206</v>
      </c>
      <c r="J99">
        <v>121008</v>
      </c>
      <c r="K99" s="78">
        <v>0</v>
      </c>
    </row>
    <row r="100" spans="1:11">
      <c r="A100">
        <v>4001</v>
      </c>
      <c r="C100" s="38" t="s">
        <v>207</v>
      </c>
      <c r="H100" t="s">
        <v>208</v>
      </c>
      <c r="J100">
        <v>120172</v>
      </c>
      <c r="K100" s="78">
        <v>0</v>
      </c>
    </row>
    <row r="101" spans="1:11">
      <c r="A101">
        <v>4001</v>
      </c>
      <c r="C101" s="38" t="s">
        <v>209</v>
      </c>
      <c r="H101" t="s">
        <v>210</v>
      </c>
      <c r="J101">
        <v>121008</v>
      </c>
      <c r="K101" s="78">
        <v>0</v>
      </c>
    </row>
    <row r="102" spans="1:11">
      <c r="A102">
        <v>4001</v>
      </c>
      <c r="C102" s="38" t="s">
        <v>211</v>
      </c>
      <c r="H102" t="s">
        <v>212</v>
      </c>
      <c r="J102">
        <v>115126</v>
      </c>
      <c r="K102" s="78">
        <v>0</v>
      </c>
    </row>
    <row r="103" spans="1:11">
      <c r="A103">
        <v>4001</v>
      </c>
      <c r="C103" s="38">
        <v>599873957</v>
      </c>
      <c r="H103" t="s">
        <v>213</v>
      </c>
      <c r="J103">
        <v>120246</v>
      </c>
      <c r="K103" s="78">
        <v>0</v>
      </c>
    </row>
    <row r="104" spans="1:11">
      <c r="A104">
        <v>4001</v>
      </c>
      <c r="C104" s="38">
        <v>664381253</v>
      </c>
      <c r="H104" t="s">
        <v>214</v>
      </c>
      <c r="J104">
        <v>240336</v>
      </c>
      <c r="K104" s="78">
        <v>0</v>
      </c>
    </row>
    <row r="105" spans="1:11">
      <c r="A105">
        <v>4001</v>
      </c>
      <c r="C105" s="38">
        <v>567589257</v>
      </c>
      <c r="H105" t="s">
        <v>215</v>
      </c>
      <c r="J105">
        <v>121849</v>
      </c>
      <c r="K105" s="78">
        <v>0</v>
      </c>
    </row>
    <row r="106" spans="1:11">
      <c r="A106">
        <v>4001</v>
      </c>
      <c r="C106" s="38">
        <v>545384672</v>
      </c>
      <c r="H106" t="s">
        <v>216</v>
      </c>
      <c r="J106">
        <v>111765</v>
      </c>
      <c r="K106" s="78">
        <v>0</v>
      </c>
    </row>
    <row r="107" spans="1:11">
      <c r="A107">
        <v>4001</v>
      </c>
      <c r="C107" s="38" t="s">
        <v>217</v>
      </c>
      <c r="H107" t="s">
        <v>218</v>
      </c>
      <c r="J107">
        <v>226050</v>
      </c>
      <c r="K107" s="78">
        <v>0</v>
      </c>
    </row>
    <row r="108" spans="1:11">
      <c r="A108">
        <v>4001</v>
      </c>
      <c r="C108" s="38">
        <v>558923472</v>
      </c>
      <c r="H108" t="s">
        <v>219</v>
      </c>
      <c r="J108">
        <v>105882</v>
      </c>
      <c r="K108" s="78">
        <v>0</v>
      </c>
    </row>
    <row r="109" spans="1:11">
      <c r="A109">
        <v>4001</v>
      </c>
      <c r="C109" s="38">
        <v>665366366</v>
      </c>
      <c r="H109" t="s">
        <v>220</v>
      </c>
      <c r="J109">
        <v>112605</v>
      </c>
      <c r="K109" s="78">
        <v>0</v>
      </c>
    </row>
    <row r="110" spans="1:11">
      <c r="A110">
        <v>4001</v>
      </c>
      <c r="C110" s="38">
        <v>594514660</v>
      </c>
      <c r="H110" t="s">
        <v>221</v>
      </c>
      <c r="J110">
        <v>4202</v>
      </c>
      <c r="K110" s="78">
        <v>0</v>
      </c>
    </row>
    <row r="111" spans="1:11">
      <c r="A111">
        <v>4001</v>
      </c>
      <c r="C111" s="38" t="s">
        <v>222</v>
      </c>
      <c r="H111" t="s">
        <v>223</v>
      </c>
      <c r="J111">
        <v>103361</v>
      </c>
      <c r="K111" s="78">
        <v>0</v>
      </c>
    </row>
    <row r="112" spans="1:11">
      <c r="A112">
        <v>4001</v>
      </c>
      <c r="C112" s="38">
        <v>659043572</v>
      </c>
      <c r="H112" t="s">
        <v>224</v>
      </c>
      <c r="J112">
        <v>115126</v>
      </c>
      <c r="K112" s="78">
        <v>0</v>
      </c>
    </row>
    <row r="113" spans="1:11">
      <c r="A113">
        <v>4001</v>
      </c>
      <c r="C113" s="38">
        <v>1094860902</v>
      </c>
      <c r="H113" t="s">
        <v>225</v>
      </c>
      <c r="J113">
        <v>118487</v>
      </c>
      <c r="K113" s="78">
        <v>0</v>
      </c>
    </row>
    <row r="114" spans="1:11">
      <c r="A114">
        <v>4001</v>
      </c>
      <c r="C114" s="38" t="s">
        <v>226</v>
      </c>
      <c r="H114" t="s">
        <v>227</v>
      </c>
      <c r="J114">
        <v>231092</v>
      </c>
      <c r="K114" s="78">
        <v>0</v>
      </c>
    </row>
    <row r="115" spans="1:11">
      <c r="A115">
        <v>4001</v>
      </c>
      <c r="C115" s="38" t="s">
        <v>228</v>
      </c>
      <c r="H115" t="s">
        <v>229</v>
      </c>
      <c r="J115">
        <v>100000</v>
      </c>
      <c r="K115" s="78">
        <v>0</v>
      </c>
    </row>
    <row r="116" spans="1:11">
      <c r="A116">
        <v>4001</v>
      </c>
      <c r="C116" s="38">
        <v>64524200</v>
      </c>
      <c r="H116" t="s">
        <v>230</v>
      </c>
      <c r="J116">
        <v>116000</v>
      </c>
      <c r="K116" s="78">
        <v>0</v>
      </c>
    </row>
    <row r="117" spans="1:11">
      <c r="A117">
        <v>4001</v>
      </c>
      <c r="C117" s="38">
        <v>557299331</v>
      </c>
      <c r="H117" t="s">
        <v>231</v>
      </c>
      <c r="J117">
        <v>198319</v>
      </c>
      <c r="K117" s="78">
        <v>0</v>
      </c>
    </row>
    <row r="118" spans="1:11">
      <c r="A118">
        <v>4001</v>
      </c>
      <c r="C118" s="38">
        <v>59526072</v>
      </c>
      <c r="H118" t="s">
        <v>232</v>
      </c>
      <c r="J118">
        <v>99160</v>
      </c>
      <c r="K118" s="78">
        <v>0</v>
      </c>
    </row>
    <row r="119" spans="1:11">
      <c r="A119">
        <v>4001</v>
      </c>
      <c r="C119" s="38" t="s">
        <v>233</v>
      </c>
      <c r="H119" t="s">
        <v>234</v>
      </c>
      <c r="J119">
        <v>228572</v>
      </c>
      <c r="K119" s="78">
        <v>0</v>
      </c>
    </row>
    <row r="120" spans="1:11">
      <c r="A120">
        <v>4001</v>
      </c>
      <c r="C120" s="38">
        <v>530614094</v>
      </c>
      <c r="H120" t="s">
        <v>235</v>
      </c>
      <c r="J120">
        <v>211765</v>
      </c>
      <c r="K120" s="78">
        <v>0</v>
      </c>
    </row>
    <row r="121" spans="1:11">
      <c r="A121">
        <v>4001</v>
      </c>
      <c r="C121" s="38" t="s">
        <v>236</v>
      </c>
      <c r="H121" t="s">
        <v>237</v>
      </c>
      <c r="J121">
        <v>118487</v>
      </c>
      <c r="K121" s="78">
        <v>0</v>
      </c>
    </row>
    <row r="122" spans="1:11">
      <c r="A122">
        <v>4001</v>
      </c>
      <c r="C122" s="38" t="s">
        <v>238</v>
      </c>
      <c r="H122" t="s">
        <v>239</v>
      </c>
      <c r="J122">
        <v>240336</v>
      </c>
      <c r="K122" s="78">
        <v>0</v>
      </c>
    </row>
    <row r="123" spans="1:11">
      <c r="A123">
        <v>4001</v>
      </c>
      <c r="C123" s="38">
        <v>567895412</v>
      </c>
      <c r="H123" t="s">
        <v>240</v>
      </c>
      <c r="I123" s="38"/>
      <c r="J123">
        <v>243697</v>
      </c>
      <c r="K123" s="78">
        <v>0</v>
      </c>
    </row>
    <row r="124" spans="1:11">
      <c r="A124">
        <v>4001</v>
      </c>
      <c r="C124" s="38" t="s">
        <v>241</v>
      </c>
      <c r="H124" t="s">
        <v>242</v>
      </c>
      <c r="J124">
        <v>111765</v>
      </c>
      <c r="K124" s="78">
        <v>0</v>
      </c>
    </row>
    <row r="125" spans="1:11">
      <c r="A125">
        <v>4001</v>
      </c>
      <c r="C125" s="38">
        <v>656136419</v>
      </c>
      <c r="H125" t="s">
        <v>243</v>
      </c>
      <c r="J125">
        <v>103361</v>
      </c>
      <c r="K125" s="78">
        <v>0</v>
      </c>
    </row>
    <row r="126" spans="1:11">
      <c r="A126">
        <v>4001</v>
      </c>
      <c r="C126" s="38" t="s">
        <v>244</v>
      </c>
      <c r="H126" t="s">
        <v>245</v>
      </c>
      <c r="J126">
        <v>114286</v>
      </c>
      <c r="K126" s="78">
        <v>0</v>
      </c>
    </row>
    <row r="127" spans="1:11">
      <c r="A127">
        <v>4001</v>
      </c>
      <c r="C127" s="38">
        <v>550494005</v>
      </c>
      <c r="H127" t="s">
        <v>246</v>
      </c>
      <c r="J127">
        <v>118487</v>
      </c>
      <c r="K127" s="78">
        <v>0</v>
      </c>
    </row>
    <row r="128" spans="1:11">
      <c r="A128">
        <v>4001</v>
      </c>
      <c r="C128" s="38" t="s">
        <v>247</v>
      </c>
      <c r="H128" t="s">
        <v>248</v>
      </c>
      <c r="J128">
        <v>100000</v>
      </c>
      <c r="K128" s="78">
        <v>0</v>
      </c>
    </row>
    <row r="129" spans="1:11">
      <c r="A129">
        <v>4001</v>
      </c>
      <c r="C129" s="38" t="s">
        <v>249</v>
      </c>
      <c r="H129" t="s">
        <v>250</v>
      </c>
      <c r="J129">
        <v>100840</v>
      </c>
      <c r="K129" s="78">
        <v>0</v>
      </c>
    </row>
    <row r="130" spans="1:11">
      <c r="A130">
        <v>4001</v>
      </c>
      <c r="C130" s="38">
        <v>5476048263</v>
      </c>
      <c r="H130" t="s">
        <v>251</v>
      </c>
      <c r="J130">
        <v>100840</v>
      </c>
      <c r="K130" s="78">
        <v>0</v>
      </c>
    </row>
    <row r="131" spans="1:11">
      <c r="A131">
        <v>4001</v>
      </c>
      <c r="C131" s="38">
        <v>860350234</v>
      </c>
      <c r="H131" t="s">
        <v>252</v>
      </c>
      <c r="I131" s="38"/>
      <c r="J131">
        <v>2871400</v>
      </c>
      <c r="K131" s="78">
        <v>0</v>
      </c>
    </row>
    <row r="132" spans="1:11">
      <c r="A132">
        <v>4001</v>
      </c>
      <c r="C132" s="38">
        <v>669794587</v>
      </c>
      <c r="H132" t="s">
        <v>253</v>
      </c>
      <c r="I132" s="38"/>
      <c r="J132">
        <v>315126</v>
      </c>
      <c r="K132" s="78">
        <v>0</v>
      </c>
    </row>
    <row r="133" spans="1:11">
      <c r="A133">
        <v>4001</v>
      </c>
      <c r="C133" s="38">
        <v>95741981</v>
      </c>
      <c r="H133" t="s">
        <v>254</v>
      </c>
      <c r="J133">
        <v>121849</v>
      </c>
      <c r="K133" s="78">
        <v>0</v>
      </c>
    </row>
    <row r="134" spans="1:11">
      <c r="A134">
        <v>4001</v>
      </c>
      <c r="C134" s="38" t="s">
        <v>255</v>
      </c>
      <c r="H134" t="s">
        <v>256</v>
      </c>
      <c r="J134">
        <v>118487</v>
      </c>
      <c r="K134" s="78">
        <v>0</v>
      </c>
    </row>
    <row r="135" spans="1:11">
      <c r="A135">
        <v>4001</v>
      </c>
      <c r="C135" s="38">
        <v>515322294</v>
      </c>
      <c r="H135" t="s">
        <v>257</v>
      </c>
      <c r="J135">
        <v>210084</v>
      </c>
      <c r="K135" s="78">
        <v>0</v>
      </c>
    </row>
    <row r="136" spans="1:11">
      <c r="A136">
        <v>4001</v>
      </c>
      <c r="C136" s="38" t="s">
        <v>258</v>
      </c>
      <c r="H136" t="s">
        <v>259</v>
      </c>
      <c r="I136" s="38"/>
      <c r="J136">
        <v>242017</v>
      </c>
      <c r="K136" s="78">
        <v>0</v>
      </c>
    </row>
    <row r="137" spans="1:11">
      <c r="A137">
        <v>4001</v>
      </c>
      <c r="C137" s="38">
        <v>566448708</v>
      </c>
      <c r="H137" t="s">
        <v>260</v>
      </c>
      <c r="J137">
        <v>120168</v>
      </c>
      <c r="K137" s="78">
        <v>0</v>
      </c>
    </row>
    <row r="138" spans="1:11">
      <c r="A138">
        <v>4001</v>
      </c>
      <c r="C138" s="38">
        <v>505592501</v>
      </c>
      <c r="H138" t="s">
        <v>261</v>
      </c>
      <c r="J138">
        <v>120246</v>
      </c>
      <c r="K138" s="78">
        <v>0</v>
      </c>
    </row>
    <row r="139" spans="1:11">
      <c r="A139">
        <v>4001</v>
      </c>
      <c r="C139" s="38">
        <v>49387947</v>
      </c>
      <c r="H139" t="s">
        <v>262</v>
      </c>
      <c r="J139">
        <v>100000</v>
      </c>
      <c r="K139" s="78">
        <v>0</v>
      </c>
    </row>
    <row r="140" spans="1:11">
      <c r="A140">
        <v>4001</v>
      </c>
      <c r="C140" s="38" t="s">
        <v>263</v>
      </c>
      <c r="H140" t="s">
        <v>264</v>
      </c>
      <c r="I140" s="38"/>
      <c r="J140">
        <v>313446</v>
      </c>
      <c r="K140" s="78">
        <v>0</v>
      </c>
    </row>
    <row r="141" spans="1:11">
      <c r="A141">
        <v>4001</v>
      </c>
      <c r="C141" s="38">
        <v>533465357</v>
      </c>
      <c r="H141" t="s">
        <v>265</v>
      </c>
      <c r="J141">
        <v>100000</v>
      </c>
      <c r="K141" s="78">
        <v>0</v>
      </c>
    </row>
    <row r="142" spans="1:11">
      <c r="A142">
        <v>4001</v>
      </c>
      <c r="C142" s="38">
        <v>830055049</v>
      </c>
      <c r="H142" t="s">
        <v>266</v>
      </c>
      <c r="J142">
        <v>38600</v>
      </c>
      <c r="K142" s="78">
        <v>0</v>
      </c>
    </row>
    <row r="143" spans="1:11">
      <c r="A143">
        <v>4001</v>
      </c>
      <c r="C143" s="38">
        <v>900202418</v>
      </c>
      <c r="H143" t="s">
        <v>267</v>
      </c>
      <c r="J143">
        <v>135100</v>
      </c>
      <c r="K143" s="78">
        <v>0</v>
      </c>
    </row>
    <row r="144" spans="1:11">
      <c r="A144">
        <v>4001</v>
      </c>
      <c r="C144" s="38">
        <v>665104283</v>
      </c>
      <c r="H144" t="s">
        <v>268</v>
      </c>
      <c r="J144">
        <v>240336</v>
      </c>
      <c r="K144" s="78">
        <v>0</v>
      </c>
    </row>
    <row r="145" spans="1:11">
      <c r="A145">
        <v>4001</v>
      </c>
      <c r="C145" s="38" t="s">
        <v>269</v>
      </c>
      <c r="H145" t="s">
        <v>270</v>
      </c>
      <c r="J145">
        <v>229336</v>
      </c>
      <c r="K145" s="78">
        <v>0</v>
      </c>
    </row>
    <row r="146" spans="1:11">
      <c r="A146">
        <v>4001</v>
      </c>
      <c r="C146" s="38">
        <v>671184421</v>
      </c>
      <c r="H146" t="s">
        <v>271</v>
      </c>
      <c r="J146">
        <v>120168</v>
      </c>
      <c r="K146" s="78">
        <v>0</v>
      </c>
    </row>
    <row r="147" spans="1:11">
      <c r="A147">
        <v>4001</v>
      </c>
      <c r="C147" s="38">
        <v>901020210</v>
      </c>
      <c r="H147" t="s">
        <v>272</v>
      </c>
      <c r="J147">
        <v>97600</v>
      </c>
      <c r="K147" s="78">
        <v>0</v>
      </c>
    </row>
    <row r="148" spans="1:11">
      <c r="A148">
        <v>4001</v>
      </c>
      <c r="C148" s="38" t="s">
        <v>273</v>
      </c>
      <c r="H148" t="s">
        <v>274</v>
      </c>
      <c r="J148">
        <v>33612</v>
      </c>
      <c r="K148" s="78">
        <v>0</v>
      </c>
    </row>
    <row r="149" spans="1:11">
      <c r="A149">
        <v>4001</v>
      </c>
      <c r="C149" s="38">
        <v>900611695</v>
      </c>
      <c r="H149" t="s">
        <v>275</v>
      </c>
      <c r="J149">
        <v>19300</v>
      </c>
      <c r="K149" s="78">
        <v>0</v>
      </c>
    </row>
    <row r="150" spans="1:11">
      <c r="A150">
        <v>4001</v>
      </c>
      <c r="C150" s="38" t="s">
        <v>276</v>
      </c>
      <c r="H150" t="s">
        <v>277</v>
      </c>
      <c r="J150">
        <v>103361</v>
      </c>
      <c r="K150" s="78">
        <v>0</v>
      </c>
    </row>
    <row r="151" spans="1:11">
      <c r="A151">
        <v>4001</v>
      </c>
      <c r="C151" s="38" t="s">
        <v>278</v>
      </c>
      <c r="H151" t="s">
        <v>279</v>
      </c>
      <c r="J151">
        <v>201171</v>
      </c>
      <c r="K151" s="78">
        <v>0</v>
      </c>
    </row>
    <row r="152" spans="1:11">
      <c r="A152">
        <v>4001</v>
      </c>
      <c r="C152" s="38">
        <v>216207827</v>
      </c>
      <c r="H152" t="s">
        <v>280</v>
      </c>
      <c r="J152">
        <v>228571</v>
      </c>
      <c r="K152" s="78">
        <v>0</v>
      </c>
    </row>
    <row r="153" spans="1:11">
      <c r="A153">
        <v>4001</v>
      </c>
      <c r="C153" s="38">
        <v>673754243</v>
      </c>
      <c r="H153" t="s">
        <v>281</v>
      </c>
      <c r="J153">
        <v>201425</v>
      </c>
      <c r="K153" s="78">
        <v>0</v>
      </c>
    </row>
    <row r="154" spans="1:11">
      <c r="A154">
        <v>4001</v>
      </c>
      <c r="C154" s="38">
        <v>668479698</v>
      </c>
      <c r="H154" t="s">
        <v>282</v>
      </c>
      <c r="J154">
        <v>240336</v>
      </c>
      <c r="K154" s="78">
        <v>0</v>
      </c>
    </row>
    <row r="155" spans="1:11">
      <c r="A155">
        <v>4001</v>
      </c>
      <c r="C155" s="38" t="s">
        <v>283</v>
      </c>
      <c r="H155" t="s">
        <v>284</v>
      </c>
      <c r="J155">
        <v>198254</v>
      </c>
      <c r="K155" s="78">
        <v>0</v>
      </c>
    </row>
    <row r="156" spans="1:11">
      <c r="A156">
        <v>4001</v>
      </c>
      <c r="C156" s="38">
        <v>649263229</v>
      </c>
      <c r="H156" t="s">
        <v>285</v>
      </c>
      <c r="J156">
        <v>236975</v>
      </c>
      <c r="K156" s="78">
        <v>0</v>
      </c>
    </row>
    <row r="157" spans="1:11">
      <c r="A157">
        <v>4001</v>
      </c>
      <c r="C157" s="38">
        <v>680751771</v>
      </c>
      <c r="H157" t="s">
        <v>286</v>
      </c>
      <c r="J157">
        <v>120168</v>
      </c>
      <c r="K157" s="78">
        <v>0</v>
      </c>
    </row>
    <row r="158" spans="1:11">
      <c r="A158">
        <v>4001</v>
      </c>
      <c r="C158" s="38">
        <v>566632933</v>
      </c>
      <c r="H158" t="s">
        <v>287</v>
      </c>
      <c r="J158">
        <v>121008</v>
      </c>
      <c r="K158" s="78">
        <v>0</v>
      </c>
    </row>
    <row r="159" spans="1:11">
      <c r="A159">
        <v>4001</v>
      </c>
      <c r="C159" s="38" t="s">
        <v>288</v>
      </c>
      <c r="H159" t="s">
        <v>289</v>
      </c>
      <c r="J159">
        <v>105042</v>
      </c>
      <c r="K159" s="78">
        <v>0</v>
      </c>
    </row>
    <row r="160" spans="1:11">
      <c r="A160">
        <v>4001</v>
      </c>
      <c r="C160" s="38" t="s">
        <v>290</v>
      </c>
      <c r="H160" t="s">
        <v>291</v>
      </c>
      <c r="J160">
        <v>120168</v>
      </c>
      <c r="K160" s="78">
        <v>0</v>
      </c>
    </row>
    <row r="161" spans="1:11">
      <c r="A161">
        <v>4001</v>
      </c>
      <c r="C161" s="38">
        <v>161263030</v>
      </c>
      <c r="H161" t="s">
        <v>292</v>
      </c>
      <c r="J161">
        <v>118487</v>
      </c>
      <c r="K161" s="78">
        <v>0</v>
      </c>
    </row>
    <row r="162" spans="1:11">
      <c r="A162">
        <v>4001</v>
      </c>
      <c r="C162" s="38">
        <v>554192688</v>
      </c>
      <c r="H162" t="s">
        <v>293</v>
      </c>
      <c r="J162">
        <v>114286</v>
      </c>
      <c r="K162" s="78">
        <v>0</v>
      </c>
    </row>
    <row r="163" spans="1:11">
      <c r="A163">
        <v>4001</v>
      </c>
      <c r="C163" s="38" t="s">
        <v>294</v>
      </c>
      <c r="H163" t="s">
        <v>295</v>
      </c>
      <c r="J163">
        <v>118487</v>
      </c>
      <c r="K163" s="78">
        <v>0</v>
      </c>
    </row>
    <row r="164" spans="1:11">
      <c r="A164">
        <v>4001</v>
      </c>
      <c r="C164" s="38">
        <v>806013964</v>
      </c>
      <c r="H164" t="s">
        <v>296</v>
      </c>
      <c r="I164" s="38"/>
      <c r="J164">
        <v>17157283</v>
      </c>
      <c r="K164" s="78">
        <v>0</v>
      </c>
    </row>
    <row r="165" spans="1:11">
      <c r="A165">
        <v>4001</v>
      </c>
      <c r="C165" s="38" t="s">
        <v>297</v>
      </c>
      <c r="H165" t="s">
        <v>298</v>
      </c>
      <c r="J165">
        <v>235294</v>
      </c>
      <c r="K165" s="78">
        <v>0</v>
      </c>
    </row>
    <row r="166" spans="1:11">
      <c r="A166">
        <v>4001</v>
      </c>
      <c r="C166" s="38" t="s">
        <v>299</v>
      </c>
      <c r="H166" t="s">
        <v>300</v>
      </c>
      <c r="J166">
        <v>115126</v>
      </c>
      <c r="K166" s="78">
        <v>0</v>
      </c>
    </row>
    <row r="167" spans="1:11">
      <c r="A167">
        <v>4001</v>
      </c>
      <c r="C167" s="38">
        <v>9299396</v>
      </c>
      <c r="H167" t="s">
        <v>301</v>
      </c>
      <c r="J167">
        <v>211765</v>
      </c>
      <c r="K167" s="78">
        <v>0</v>
      </c>
    </row>
    <row r="168" spans="1:11">
      <c r="A168">
        <v>4001</v>
      </c>
      <c r="C168" s="38">
        <v>573761546</v>
      </c>
      <c r="H168" t="s">
        <v>302</v>
      </c>
      <c r="I168" s="38"/>
      <c r="J168">
        <v>242427</v>
      </c>
      <c r="K168" s="78">
        <v>0</v>
      </c>
    </row>
    <row r="169" spans="1:11">
      <c r="A169">
        <v>4001</v>
      </c>
      <c r="C169" s="38" t="s">
        <v>303</v>
      </c>
      <c r="H169" t="s">
        <v>304</v>
      </c>
      <c r="I169" s="38"/>
      <c r="J169">
        <v>242017</v>
      </c>
      <c r="K169" s="78">
        <v>0</v>
      </c>
    </row>
    <row r="170" spans="1:11">
      <c r="A170">
        <v>4001</v>
      </c>
      <c r="C170" s="38">
        <v>72181891</v>
      </c>
      <c r="H170" t="s">
        <v>305</v>
      </c>
      <c r="J170">
        <v>105882</v>
      </c>
      <c r="K170" s="78">
        <v>0</v>
      </c>
    </row>
    <row r="171" spans="1:11">
      <c r="A171">
        <v>4001</v>
      </c>
      <c r="C171" s="38">
        <v>800190413</v>
      </c>
      <c r="H171" t="s">
        <v>306</v>
      </c>
      <c r="I171" s="38"/>
      <c r="J171">
        <v>889100</v>
      </c>
      <c r="K171" s="78">
        <v>0</v>
      </c>
    </row>
    <row r="172" spans="1:11">
      <c r="A172">
        <v>4001</v>
      </c>
      <c r="C172" s="38" t="s">
        <v>307</v>
      </c>
      <c r="H172" t="s">
        <v>308</v>
      </c>
      <c r="I172" s="38"/>
      <c r="J172">
        <v>242017</v>
      </c>
      <c r="K172" s="78">
        <v>0</v>
      </c>
    </row>
    <row r="173" spans="1:11">
      <c r="A173">
        <v>4001</v>
      </c>
      <c r="C173" s="38" t="s">
        <v>309</v>
      </c>
      <c r="H173" t="s">
        <v>310</v>
      </c>
      <c r="J173">
        <v>100170</v>
      </c>
      <c r="K173" s="78">
        <v>0</v>
      </c>
    </row>
    <row r="174" spans="1:11">
      <c r="A174">
        <v>4001</v>
      </c>
      <c r="C174" s="38" t="s">
        <v>311</v>
      </c>
      <c r="H174" t="s">
        <v>312</v>
      </c>
      <c r="J174">
        <v>105042</v>
      </c>
      <c r="K174" s="78">
        <v>0</v>
      </c>
    </row>
    <row r="175" spans="1:11">
      <c r="A175">
        <v>4001</v>
      </c>
      <c r="C175" s="38" t="s">
        <v>313</v>
      </c>
      <c r="H175" t="s">
        <v>314</v>
      </c>
      <c r="J175">
        <v>104202</v>
      </c>
      <c r="K175" s="78">
        <v>0</v>
      </c>
    </row>
    <row r="176" spans="1:11">
      <c r="A176">
        <v>4001</v>
      </c>
      <c r="C176" s="38">
        <v>900892860</v>
      </c>
      <c r="H176" t="s">
        <v>315</v>
      </c>
      <c r="J176">
        <v>48800</v>
      </c>
      <c r="K176" s="78">
        <v>0</v>
      </c>
    </row>
    <row r="177" spans="1:11">
      <c r="A177">
        <v>4001</v>
      </c>
      <c r="C177" s="38">
        <v>900220420</v>
      </c>
      <c r="H177" t="s">
        <v>316</v>
      </c>
      <c r="J177">
        <v>24400</v>
      </c>
      <c r="K177" s="78">
        <v>0</v>
      </c>
    </row>
    <row r="178" spans="1:11">
      <c r="A178">
        <v>4001</v>
      </c>
      <c r="C178" s="38" t="s">
        <v>317</v>
      </c>
      <c r="H178" t="s">
        <v>318</v>
      </c>
      <c r="J178">
        <v>120168</v>
      </c>
      <c r="K178" s="78">
        <v>0</v>
      </c>
    </row>
    <row r="179" spans="1:11">
      <c r="A179">
        <v>4001</v>
      </c>
      <c r="C179" s="38" t="s">
        <v>319</v>
      </c>
      <c r="H179" t="s">
        <v>320</v>
      </c>
      <c r="J179">
        <v>208403</v>
      </c>
      <c r="K179" s="78">
        <v>0</v>
      </c>
    </row>
    <row r="180" spans="1:11">
      <c r="A180">
        <v>4001</v>
      </c>
      <c r="C180" s="38" t="s">
        <v>321</v>
      </c>
      <c r="H180" t="s">
        <v>322</v>
      </c>
      <c r="I180" s="38"/>
      <c r="J180">
        <v>365546</v>
      </c>
      <c r="K180" s="78">
        <v>0</v>
      </c>
    </row>
    <row r="181" spans="1:11">
      <c r="A181">
        <v>4001</v>
      </c>
      <c r="C181" s="38">
        <v>665103678</v>
      </c>
      <c r="H181" t="s">
        <v>323</v>
      </c>
      <c r="J181">
        <v>223529</v>
      </c>
      <c r="K181" s="78">
        <v>0</v>
      </c>
    </row>
    <row r="182" spans="1:11">
      <c r="A182">
        <v>4001</v>
      </c>
      <c r="C182" s="38" t="s">
        <v>324</v>
      </c>
      <c r="H182" t="s">
        <v>325</v>
      </c>
      <c r="J182">
        <v>203362</v>
      </c>
      <c r="K182" s="78">
        <v>0</v>
      </c>
    </row>
    <row r="183" spans="1:11">
      <c r="A183">
        <v>4001</v>
      </c>
      <c r="C183" s="38">
        <v>526640090</v>
      </c>
      <c r="H183" t="s">
        <v>326</v>
      </c>
      <c r="J183">
        <v>4202</v>
      </c>
      <c r="K183" s="78">
        <v>0</v>
      </c>
    </row>
    <row r="184" spans="1:11">
      <c r="A184">
        <v>4001</v>
      </c>
      <c r="C184" s="38">
        <v>594614814</v>
      </c>
      <c r="H184" t="s">
        <v>327</v>
      </c>
      <c r="J184">
        <v>228571</v>
      </c>
      <c r="K184" s="78">
        <v>0</v>
      </c>
    </row>
    <row r="185" spans="1:11">
      <c r="A185">
        <v>4001</v>
      </c>
      <c r="C185" s="38">
        <v>654961444</v>
      </c>
      <c r="H185" t="s">
        <v>328</v>
      </c>
      <c r="I185" s="38"/>
      <c r="J185">
        <v>360504</v>
      </c>
      <c r="K185" s="78">
        <v>0</v>
      </c>
    </row>
    <row r="186" spans="1:11">
      <c r="A186">
        <v>4001</v>
      </c>
      <c r="C186" s="38">
        <v>519557473</v>
      </c>
      <c r="H186" t="s">
        <v>329</v>
      </c>
      <c r="J186">
        <v>105882</v>
      </c>
      <c r="K186" s="78">
        <v>0</v>
      </c>
    </row>
    <row r="187" spans="1:11">
      <c r="A187">
        <v>4001</v>
      </c>
      <c r="C187" s="38">
        <v>547750011</v>
      </c>
      <c r="H187" t="s">
        <v>330</v>
      </c>
      <c r="I187" s="38"/>
      <c r="J187">
        <v>315126</v>
      </c>
      <c r="K187" s="78">
        <v>0</v>
      </c>
    </row>
    <row r="188" spans="1:11">
      <c r="A188">
        <v>4001</v>
      </c>
      <c r="C188" s="38">
        <v>900544018</v>
      </c>
      <c r="H188" t="s">
        <v>331</v>
      </c>
      <c r="J188">
        <v>58000</v>
      </c>
      <c r="K188" s="78">
        <v>0</v>
      </c>
    </row>
    <row r="189" spans="1:11">
      <c r="A189">
        <v>4001</v>
      </c>
      <c r="C189" s="38" t="s">
        <v>332</v>
      </c>
      <c r="H189" t="s">
        <v>333</v>
      </c>
      <c r="J189">
        <v>209369</v>
      </c>
      <c r="K189" s="78">
        <v>0</v>
      </c>
    </row>
    <row r="190" spans="1:11">
      <c r="A190">
        <v>4001</v>
      </c>
      <c r="C190" s="38">
        <v>545833901</v>
      </c>
      <c r="H190" t="s">
        <v>334</v>
      </c>
      <c r="J190">
        <v>236672</v>
      </c>
      <c r="K190" s="78">
        <v>0</v>
      </c>
    </row>
    <row r="191" spans="1:11">
      <c r="A191">
        <v>4001</v>
      </c>
      <c r="C191" s="38">
        <v>45425531</v>
      </c>
      <c r="H191" t="s">
        <v>335</v>
      </c>
      <c r="I191" s="38"/>
      <c r="J191">
        <v>208517056</v>
      </c>
      <c r="K191" s="78">
        <v>0</v>
      </c>
    </row>
    <row r="192" spans="1:11">
      <c r="A192">
        <v>4001</v>
      </c>
      <c r="C192" s="38">
        <v>587853625</v>
      </c>
      <c r="H192" t="s">
        <v>336</v>
      </c>
      <c r="J192">
        <v>206723</v>
      </c>
      <c r="K192" s="78">
        <v>0</v>
      </c>
    </row>
    <row r="193" spans="1:11">
      <c r="A193">
        <v>4001</v>
      </c>
      <c r="C193" s="38">
        <v>901416460</v>
      </c>
      <c r="H193" t="s">
        <v>337</v>
      </c>
      <c r="I193" s="38"/>
      <c r="J193">
        <v>192547957</v>
      </c>
      <c r="K193" s="78">
        <v>0</v>
      </c>
    </row>
    <row r="194" spans="1:11">
      <c r="A194">
        <v>4001</v>
      </c>
      <c r="C194" s="38">
        <v>679361869</v>
      </c>
      <c r="H194" t="s">
        <v>338</v>
      </c>
      <c r="J194">
        <v>225210</v>
      </c>
      <c r="K194" s="78">
        <v>0</v>
      </c>
    </row>
    <row r="195" spans="1:11">
      <c r="A195">
        <v>4001</v>
      </c>
      <c r="C195" s="38">
        <v>71667721</v>
      </c>
      <c r="H195" t="s">
        <v>339</v>
      </c>
      <c r="I195" s="38"/>
      <c r="J195">
        <v>242017</v>
      </c>
      <c r="K195" s="78">
        <v>0</v>
      </c>
    </row>
    <row r="196" spans="1:11">
      <c r="A196">
        <v>4001</v>
      </c>
      <c r="C196" s="38">
        <v>577495586</v>
      </c>
      <c r="H196" t="s">
        <v>340</v>
      </c>
      <c r="J196">
        <v>120168</v>
      </c>
      <c r="K196" s="78">
        <v>0</v>
      </c>
    </row>
    <row r="197" spans="1:11">
      <c r="A197">
        <v>4001</v>
      </c>
      <c r="C197" s="38" t="s">
        <v>341</v>
      </c>
      <c r="H197" t="s">
        <v>342</v>
      </c>
      <c r="J197">
        <v>120168</v>
      </c>
      <c r="K197" s="78">
        <v>0</v>
      </c>
    </row>
    <row r="198" spans="1:11">
      <c r="A198">
        <v>4001</v>
      </c>
      <c r="C198" s="38">
        <v>517899474</v>
      </c>
      <c r="H198" t="s">
        <v>343</v>
      </c>
      <c r="J198">
        <v>240336</v>
      </c>
      <c r="K198" s="78">
        <v>0</v>
      </c>
    </row>
    <row r="199" spans="1:11">
      <c r="A199">
        <v>4001</v>
      </c>
      <c r="C199" s="38" t="s">
        <v>344</v>
      </c>
      <c r="H199" t="s">
        <v>345</v>
      </c>
      <c r="J199">
        <v>101681</v>
      </c>
      <c r="K199" s="78">
        <v>0</v>
      </c>
    </row>
    <row r="200" spans="1:11">
      <c r="A200">
        <v>4001</v>
      </c>
      <c r="C200" s="38" t="s">
        <v>346</v>
      </c>
      <c r="H200" t="s">
        <v>347</v>
      </c>
      <c r="J200">
        <v>114286</v>
      </c>
      <c r="K200" s="78">
        <v>0</v>
      </c>
    </row>
    <row r="201" spans="1:11">
      <c r="A201">
        <v>4001</v>
      </c>
      <c r="C201" s="38">
        <v>243916523</v>
      </c>
      <c r="H201" t="s">
        <v>348</v>
      </c>
      <c r="J201">
        <v>235294</v>
      </c>
      <c r="K201" s="78">
        <v>0</v>
      </c>
    </row>
    <row r="202" spans="1:11">
      <c r="A202">
        <v>4001</v>
      </c>
      <c r="C202" s="38">
        <v>550277365</v>
      </c>
      <c r="H202" t="s">
        <v>349</v>
      </c>
      <c r="J202">
        <v>206830</v>
      </c>
      <c r="K202" s="78">
        <v>0</v>
      </c>
    </row>
    <row r="203" spans="1:11">
      <c r="A203">
        <v>4001</v>
      </c>
      <c r="C203" s="38">
        <v>640069937</v>
      </c>
      <c r="H203" t="s">
        <v>350</v>
      </c>
      <c r="J203">
        <v>228571</v>
      </c>
      <c r="K203" s="78">
        <v>0</v>
      </c>
    </row>
    <row r="204" spans="1:11">
      <c r="A204">
        <v>4001</v>
      </c>
      <c r="C204" s="38">
        <v>590444891</v>
      </c>
      <c r="H204" t="s">
        <v>351</v>
      </c>
      <c r="J204">
        <v>121008</v>
      </c>
      <c r="K204" s="78">
        <v>0</v>
      </c>
    </row>
    <row r="205" spans="1:11">
      <c r="A205">
        <v>4001</v>
      </c>
      <c r="C205" s="38">
        <v>507404834</v>
      </c>
      <c r="H205" t="s">
        <v>352</v>
      </c>
      <c r="I205" s="38"/>
      <c r="J205">
        <v>484854</v>
      </c>
      <c r="K205" s="78">
        <v>0</v>
      </c>
    </row>
    <row r="206" spans="1:11">
      <c r="A206">
        <v>4001</v>
      </c>
      <c r="C206" s="38">
        <v>598526765</v>
      </c>
      <c r="H206" t="s">
        <v>353</v>
      </c>
      <c r="J206">
        <v>100000</v>
      </c>
      <c r="K206" s="78">
        <v>0</v>
      </c>
    </row>
    <row r="207" spans="1:11">
      <c r="A207">
        <v>4001</v>
      </c>
      <c r="C207" s="38" t="s">
        <v>354</v>
      </c>
      <c r="H207" t="s">
        <v>355</v>
      </c>
      <c r="J207">
        <v>115126</v>
      </c>
      <c r="K207" s="78">
        <v>0</v>
      </c>
    </row>
    <row r="208" spans="1:11">
      <c r="A208">
        <v>4001</v>
      </c>
      <c r="C208" s="38">
        <v>540914020</v>
      </c>
      <c r="H208" t="s">
        <v>356</v>
      </c>
      <c r="J208">
        <v>114286</v>
      </c>
      <c r="K208" s="78">
        <v>0</v>
      </c>
    </row>
    <row r="209" spans="1:11">
      <c r="A209">
        <v>4001</v>
      </c>
      <c r="C209" s="38" t="s">
        <v>357</v>
      </c>
      <c r="H209" t="s">
        <v>358</v>
      </c>
      <c r="J209">
        <v>118487</v>
      </c>
      <c r="K209" s="78">
        <v>0</v>
      </c>
    </row>
    <row r="210" spans="1:11">
      <c r="A210">
        <v>4001</v>
      </c>
      <c r="C210" s="38">
        <v>890403235</v>
      </c>
      <c r="H210" t="s">
        <v>359</v>
      </c>
      <c r="I210" s="38"/>
      <c r="J210">
        <v>18376200</v>
      </c>
      <c r="K210" s="78">
        <v>0</v>
      </c>
    </row>
    <row r="211" spans="1:11">
      <c r="A211">
        <v>4001</v>
      </c>
      <c r="C211" s="38">
        <v>54584402</v>
      </c>
      <c r="H211" t="s">
        <v>360</v>
      </c>
      <c r="J211">
        <v>105042</v>
      </c>
      <c r="K211" s="78">
        <v>0</v>
      </c>
    </row>
    <row r="212" spans="1:11">
      <c r="A212">
        <v>4001</v>
      </c>
      <c r="C212" s="38">
        <v>900196420</v>
      </c>
      <c r="H212" t="s">
        <v>361</v>
      </c>
      <c r="I212" s="38"/>
      <c r="J212">
        <v>552993884</v>
      </c>
      <c r="K212" s="78">
        <v>0</v>
      </c>
    </row>
    <row r="213" spans="1:11">
      <c r="A213">
        <v>4001</v>
      </c>
      <c r="C213" s="38">
        <v>540349908</v>
      </c>
      <c r="H213" t="s">
        <v>362</v>
      </c>
      <c r="J213">
        <v>206723</v>
      </c>
      <c r="K213" s="78">
        <v>0</v>
      </c>
    </row>
    <row r="214" spans="1:11">
      <c r="A214">
        <v>4001</v>
      </c>
      <c r="C214" s="38" t="s">
        <v>363</v>
      </c>
      <c r="H214" t="s">
        <v>364</v>
      </c>
      <c r="I214" s="38"/>
      <c r="J214">
        <v>243697</v>
      </c>
      <c r="K214" s="78">
        <v>0</v>
      </c>
    </row>
    <row r="215" spans="1:11">
      <c r="A215">
        <v>4001</v>
      </c>
      <c r="C215" s="38">
        <v>901546535</v>
      </c>
      <c r="H215" t="s">
        <v>365</v>
      </c>
      <c r="I215" s="38"/>
      <c r="J215">
        <v>514800</v>
      </c>
      <c r="K215" s="78">
        <v>0</v>
      </c>
    </row>
    <row r="216" spans="1:11">
      <c r="A216">
        <v>4001</v>
      </c>
      <c r="C216" s="38">
        <v>505450994</v>
      </c>
      <c r="H216" t="s">
        <v>366</v>
      </c>
      <c r="J216">
        <v>120246</v>
      </c>
      <c r="K216" s="78">
        <v>0</v>
      </c>
    </row>
    <row r="217" spans="1:11">
      <c r="A217">
        <v>4001</v>
      </c>
      <c r="C217" s="38">
        <v>664354474</v>
      </c>
      <c r="H217" t="s">
        <v>367</v>
      </c>
      <c r="J217">
        <v>118487</v>
      </c>
      <c r="K217" s="78">
        <v>0</v>
      </c>
    </row>
    <row r="218" spans="1:11">
      <c r="A218">
        <v>4001</v>
      </c>
      <c r="C218" s="38" t="s">
        <v>368</v>
      </c>
      <c r="H218" t="s">
        <v>369</v>
      </c>
      <c r="J218">
        <v>105042</v>
      </c>
      <c r="K218" s="78">
        <v>0</v>
      </c>
    </row>
    <row r="219" spans="1:11">
      <c r="A219">
        <v>4001</v>
      </c>
      <c r="C219" s="38">
        <v>597668498</v>
      </c>
      <c r="H219" t="s">
        <v>370</v>
      </c>
      <c r="J219">
        <v>203361</v>
      </c>
      <c r="K219" s="78">
        <v>0</v>
      </c>
    </row>
    <row r="220" spans="1:11">
      <c r="A220">
        <v>4001</v>
      </c>
      <c r="C220" s="38">
        <v>515271262</v>
      </c>
      <c r="H220" t="s">
        <v>371</v>
      </c>
      <c r="I220" s="38"/>
      <c r="J220">
        <v>355462</v>
      </c>
      <c r="K220" s="78">
        <v>0</v>
      </c>
    </row>
    <row r="221" spans="1:11">
      <c r="A221">
        <v>4001</v>
      </c>
      <c r="C221" s="38">
        <v>549991162</v>
      </c>
      <c r="H221" t="s">
        <v>372</v>
      </c>
      <c r="J221">
        <v>100000</v>
      </c>
      <c r="K221" s="78">
        <v>0</v>
      </c>
    </row>
    <row r="222" spans="1:11">
      <c r="A222">
        <v>4001</v>
      </c>
      <c r="C222" s="38">
        <v>830122566</v>
      </c>
      <c r="H222" t="s">
        <v>373</v>
      </c>
      <c r="I222" s="38"/>
      <c r="J222">
        <v>2807485</v>
      </c>
      <c r="K222" s="78">
        <v>0</v>
      </c>
    </row>
    <row r="223" spans="1:11">
      <c r="A223">
        <v>4001</v>
      </c>
      <c r="C223" s="38">
        <v>547936362</v>
      </c>
      <c r="H223" t="s">
        <v>374</v>
      </c>
      <c r="J223">
        <v>211765</v>
      </c>
      <c r="K223" s="78">
        <v>0</v>
      </c>
    </row>
    <row r="224" spans="1:11">
      <c r="A224">
        <v>4001</v>
      </c>
      <c r="C224" s="38">
        <v>660507046</v>
      </c>
      <c r="H224" t="s">
        <v>375</v>
      </c>
      <c r="J224">
        <v>223529</v>
      </c>
      <c r="K224" s="78">
        <v>0</v>
      </c>
    </row>
    <row r="225" spans="1:11">
      <c r="A225">
        <v>4001</v>
      </c>
      <c r="C225" s="38">
        <v>800153993</v>
      </c>
      <c r="H225" t="s">
        <v>376</v>
      </c>
      <c r="I225" s="38"/>
      <c r="J225">
        <v>9595544</v>
      </c>
      <c r="K225" s="78">
        <v>0</v>
      </c>
    </row>
    <row r="226" spans="1:11">
      <c r="A226">
        <v>4001</v>
      </c>
      <c r="C226" s="38">
        <v>900170865</v>
      </c>
      <c r="H226" t="s">
        <v>377</v>
      </c>
      <c r="I226" s="38"/>
      <c r="J226">
        <v>1160400</v>
      </c>
      <c r="K226" s="78">
        <v>0</v>
      </c>
    </row>
    <row r="227" spans="1:11">
      <c r="A227">
        <v>4001</v>
      </c>
      <c r="C227" s="38">
        <v>860025461</v>
      </c>
      <c r="H227" t="s">
        <v>378</v>
      </c>
      <c r="I227" s="38"/>
      <c r="J227">
        <v>422124373</v>
      </c>
      <c r="K227" s="78">
        <v>0</v>
      </c>
    </row>
    <row r="228" spans="1:11">
      <c r="A228">
        <v>4001</v>
      </c>
      <c r="C228" s="38">
        <v>860025338</v>
      </c>
      <c r="H228" t="s">
        <v>379</v>
      </c>
      <c r="I228" s="38"/>
      <c r="J228">
        <v>38159465798</v>
      </c>
      <c r="K228" s="78">
        <v>0</v>
      </c>
    </row>
    <row r="229" spans="1:11">
      <c r="A229">
        <v>4001</v>
      </c>
      <c r="C229" s="38">
        <v>599784582</v>
      </c>
      <c r="H229" t="s">
        <v>380</v>
      </c>
      <c r="J229">
        <v>230252</v>
      </c>
      <c r="K229" s="78">
        <v>0</v>
      </c>
    </row>
    <row r="230" spans="1:11">
      <c r="A230">
        <v>4001</v>
      </c>
      <c r="C230" s="38">
        <v>901074979</v>
      </c>
      <c r="H230" t="s">
        <v>381</v>
      </c>
      <c r="J230">
        <v>12200</v>
      </c>
      <c r="K230" s="78">
        <v>0</v>
      </c>
    </row>
    <row r="231" spans="1:11">
      <c r="A231">
        <v>4001</v>
      </c>
      <c r="C231" s="38">
        <v>901738592</v>
      </c>
      <c r="H231" t="s">
        <v>382</v>
      </c>
      <c r="J231">
        <v>19300</v>
      </c>
      <c r="K231" s="78">
        <v>0</v>
      </c>
    </row>
    <row r="232" spans="1:11">
      <c r="A232">
        <v>4001</v>
      </c>
      <c r="C232" s="38">
        <v>661678219</v>
      </c>
      <c r="H232" t="s">
        <v>383</v>
      </c>
      <c r="J232">
        <v>209369</v>
      </c>
      <c r="K232" s="78">
        <v>0</v>
      </c>
    </row>
    <row r="233" spans="1:11">
      <c r="A233">
        <v>4001</v>
      </c>
      <c r="C233" s="38" t="s">
        <v>384</v>
      </c>
      <c r="H233" t="s">
        <v>385</v>
      </c>
      <c r="J233">
        <v>103810</v>
      </c>
      <c r="K233" s="78">
        <v>0</v>
      </c>
    </row>
    <row r="234" spans="1:11">
      <c r="A234">
        <v>4001</v>
      </c>
      <c r="C234" s="38">
        <v>529730990</v>
      </c>
      <c r="H234" t="s">
        <v>386</v>
      </c>
      <c r="J234">
        <v>230140</v>
      </c>
      <c r="K234" s="78">
        <v>0</v>
      </c>
    </row>
    <row r="235" spans="1:11">
      <c r="A235">
        <v>4001</v>
      </c>
      <c r="C235" s="38" t="s">
        <v>387</v>
      </c>
      <c r="H235" t="s">
        <v>388</v>
      </c>
      <c r="J235">
        <v>8403</v>
      </c>
      <c r="K235" s="78">
        <v>0</v>
      </c>
    </row>
    <row r="236" spans="1:11">
      <c r="A236">
        <v>4001</v>
      </c>
      <c r="C236" s="38">
        <v>806000780</v>
      </c>
      <c r="H236" t="s">
        <v>389</v>
      </c>
      <c r="J236">
        <v>36600</v>
      </c>
      <c r="K236" s="78">
        <v>0</v>
      </c>
    </row>
    <row r="237" spans="1:11">
      <c r="A237">
        <v>4001</v>
      </c>
      <c r="C237" s="38">
        <v>595489928</v>
      </c>
      <c r="H237" t="s">
        <v>390</v>
      </c>
      <c r="J237">
        <v>99160</v>
      </c>
      <c r="K237" s="78">
        <v>0</v>
      </c>
    </row>
    <row r="238" spans="1:11">
      <c r="A238">
        <v>4001</v>
      </c>
      <c r="C238" s="38">
        <v>860054041</v>
      </c>
      <c r="H238" t="s">
        <v>391</v>
      </c>
      <c r="J238">
        <v>19300</v>
      </c>
      <c r="K238" s="78">
        <v>0</v>
      </c>
    </row>
    <row r="239" spans="1:11">
      <c r="A239">
        <v>4001</v>
      </c>
      <c r="C239" s="38">
        <v>806010043</v>
      </c>
      <c r="H239" t="s">
        <v>392</v>
      </c>
      <c r="J239">
        <v>186200</v>
      </c>
      <c r="K239" s="78">
        <v>0</v>
      </c>
    </row>
    <row r="240" spans="1:11">
      <c r="A240">
        <v>4001</v>
      </c>
      <c r="C240" s="38" t="s">
        <v>393</v>
      </c>
      <c r="H240" t="s">
        <v>394</v>
      </c>
      <c r="J240">
        <v>120246</v>
      </c>
      <c r="K240" s="78">
        <v>0</v>
      </c>
    </row>
    <row r="241" spans="1:11">
      <c r="A241">
        <v>4001</v>
      </c>
      <c r="C241" s="38" t="s">
        <v>395</v>
      </c>
      <c r="H241" t="s">
        <v>396</v>
      </c>
      <c r="J241">
        <v>198319</v>
      </c>
      <c r="K241" s="78">
        <v>0</v>
      </c>
    </row>
    <row r="242" spans="1:11">
      <c r="A242">
        <v>4001</v>
      </c>
      <c r="C242" s="38">
        <v>830137660</v>
      </c>
      <c r="H242" t="s">
        <v>397</v>
      </c>
      <c r="I242" s="38"/>
      <c r="J242">
        <v>152397248</v>
      </c>
      <c r="K242" s="78">
        <v>0</v>
      </c>
    </row>
    <row r="243" spans="1:11">
      <c r="A243">
        <v>4001</v>
      </c>
      <c r="C243" s="38" t="s">
        <v>398</v>
      </c>
      <c r="H243" t="s">
        <v>399</v>
      </c>
      <c r="J243">
        <v>114286</v>
      </c>
      <c r="K243" s="78">
        <v>0</v>
      </c>
    </row>
    <row r="244" spans="1:11">
      <c r="A244">
        <v>4001</v>
      </c>
      <c r="C244" s="38" t="s">
        <v>400</v>
      </c>
      <c r="H244" t="s">
        <v>401</v>
      </c>
      <c r="J244">
        <v>208403</v>
      </c>
      <c r="K244" s="78">
        <v>0</v>
      </c>
    </row>
    <row r="245" spans="1:11">
      <c r="A245">
        <v>4001</v>
      </c>
      <c r="C245" s="38">
        <v>901511462</v>
      </c>
      <c r="H245" t="s">
        <v>402</v>
      </c>
      <c r="J245">
        <v>38600</v>
      </c>
      <c r="K245" s="78">
        <v>0</v>
      </c>
    </row>
    <row r="246" spans="1:11">
      <c r="A246">
        <v>4001</v>
      </c>
      <c r="C246" s="38">
        <v>666461838</v>
      </c>
      <c r="H246" t="s">
        <v>403</v>
      </c>
      <c r="J246">
        <v>203361</v>
      </c>
      <c r="K246" s="78">
        <v>0</v>
      </c>
    </row>
    <row r="247" spans="1:11">
      <c r="A247">
        <v>4001</v>
      </c>
      <c r="C247" s="38">
        <v>900228559</v>
      </c>
      <c r="H247" t="s">
        <v>404</v>
      </c>
      <c r="I247" s="38"/>
      <c r="J247">
        <v>302400</v>
      </c>
      <c r="K247" s="78">
        <v>0</v>
      </c>
    </row>
    <row r="248" spans="1:11">
      <c r="A248">
        <v>4001</v>
      </c>
      <c r="C248" s="38">
        <v>800140239</v>
      </c>
      <c r="H248" t="s">
        <v>405</v>
      </c>
      <c r="J248">
        <v>232000</v>
      </c>
      <c r="K248" s="78">
        <v>0</v>
      </c>
    </row>
    <row r="249" spans="1:11">
      <c r="A249">
        <v>4001</v>
      </c>
      <c r="C249" s="38" t="s">
        <v>406</v>
      </c>
      <c r="H249" t="s">
        <v>407</v>
      </c>
      <c r="J249">
        <v>230252</v>
      </c>
      <c r="K249" s="78">
        <v>0</v>
      </c>
    </row>
    <row r="250" spans="1:11">
      <c r="A250">
        <v>4001</v>
      </c>
      <c r="C250" s="38">
        <v>5828569858</v>
      </c>
      <c r="H250" t="s">
        <v>408</v>
      </c>
      <c r="J250">
        <v>203361</v>
      </c>
      <c r="K250" s="78">
        <v>0</v>
      </c>
    </row>
    <row r="251" spans="1:11">
      <c r="A251">
        <v>4001</v>
      </c>
      <c r="C251" s="38">
        <v>560817342</v>
      </c>
      <c r="H251" t="s">
        <v>409</v>
      </c>
      <c r="J251">
        <v>200000</v>
      </c>
      <c r="K251" s="78">
        <v>0</v>
      </c>
    </row>
    <row r="252" spans="1:11">
      <c r="A252">
        <v>4001</v>
      </c>
      <c r="C252" s="38">
        <v>830055886</v>
      </c>
      <c r="H252" t="s">
        <v>410</v>
      </c>
      <c r="J252">
        <v>19300</v>
      </c>
      <c r="K252" s="78">
        <v>0</v>
      </c>
    </row>
    <row r="253" spans="1:11">
      <c r="A253">
        <v>4001</v>
      </c>
      <c r="C253" s="38">
        <v>540708995</v>
      </c>
      <c r="H253" t="s">
        <v>411</v>
      </c>
      <c r="J253">
        <v>100000</v>
      </c>
      <c r="K253" s="78">
        <v>0</v>
      </c>
    </row>
    <row r="254" spans="1:11">
      <c r="A254">
        <v>4001</v>
      </c>
      <c r="C254" s="38" t="s">
        <v>412</v>
      </c>
      <c r="H254" t="s">
        <v>413</v>
      </c>
      <c r="J254">
        <v>100170</v>
      </c>
      <c r="K254" s="78">
        <v>0</v>
      </c>
    </row>
    <row r="255" spans="1:11">
      <c r="A255">
        <v>4001</v>
      </c>
      <c r="C255" s="38">
        <v>800191700</v>
      </c>
      <c r="H255" t="s">
        <v>414</v>
      </c>
      <c r="I255" s="38"/>
      <c r="J255">
        <v>403583833</v>
      </c>
      <c r="K255" s="78">
        <v>0</v>
      </c>
    </row>
    <row r="256" spans="1:11">
      <c r="A256">
        <v>4001</v>
      </c>
      <c r="C256" s="38" t="s">
        <v>415</v>
      </c>
      <c r="H256" t="s">
        <v>416</v>
      </c>
      <c r="J256">
        <v>219328</v>
      </c>
      <c r="K256" s="78">
        <v>0</v>
      </c>
    </row>
    <row r="257" spans="1:11">
      <c r="A257">
        <v>4001</v>
      </c>
      <c r="C257" s="38">
        <v>496863083</v>
      </c>
      <c r="H257" t="s">
        <v>416</v>
      </c>
      <c r="J257">
        <v>121849</v>
      </c>
      <c r="K257" s="78">
        <v>0</v>
      </c>
    </row>
    <row r="258" spans="1:11">
      <c r="A258">
        <v>4001</v>
      </c>
      <c r="C258" s="38">
        <v>134708342</v>
      </c>
      <c r="H258" t="s">
        <v>417</v>
      </c>
      <c r="J258">
        <v>100840</v>
      </c>
      <c r="K258" s="78">
        <v>0</v>
      </c>
    </row>
    <row r="259" spans="1:11">
      <c r="A259">
        <v>4001</v>
      </c>
      <c r="C259" s="38">
        <v>800071617</v>
      </c>
      <c r="H259" t="s">
        <v>418</v>
      </c>
      <c r="J259">
        <v>24400</v>
      </c>
      <c r="K259" s="78">
        <v>0</v>
      </c>
    </row>
    <row r="260" spans="1:11">
      <c r="A260">
        <v>4001</v>
      </c>
      <c r="C260" s="38">
        <v>530787131</v>
      </c>
      <c r="H260" t="s">
        <v>419</v>
      </c>
      <c r="J260">
        <v>121849</v>
      </c>
      <c r="K260" s="78">
        <v>0</v>
      </c>
    </row>
    <row r="261" spans="1:11">
      <c r="A261">
        <v>4001</v>
      </c>
      <c r="C261" s="38">
        <v>642625075</v>
      </c>
      <c r="H261" t="s">
        <v>420</v>
      </c>
      <c r="J261">
        <v>114286</v>
      </c>
      <c r="K261" s="78">
        <v>0</v>
      </c>
    </row>
    <row r="262" spans="1:11">
      <c r="A262">
        <v>4001</v>
      </c>
      <c r="C262" s="38" t="s">
        <v>421</v>
      </c>
      <c r="H262" t="s">
        <v>422</v>
      </c>
      <c r="I262" s="38"/>
      <c r="J262">
        <v>365546</v>
      </c>
      <c r="K262" s="78">
        <v>0</v>
      </c>
    </row>
    <row r="263" spans="1:11">
      <c r="A263">
        <v>4001</v>
      </c>
      <c r="C263" s="38">
        <v>900574827</v>
      </c>
      <c r="H263" t="s">
        <v>423</v>
      </c>
      <c r="I263" s="38"/>
      <c r="J263">
        <v>3079000</v>
      </c>
      <c r="K263" s="78">
        <v>0</v>
      </c>
    </row>
    <row r="264" spans="1:11">
      <c r="A264">
        <v>4001</v>
      </c>
      <c r="C264" s="38">
        <v>901059973</v>
      </c>
      <c r="H264" t="s">
        <v>424</v>
      </c>
      <c r="J264">
        <v>12200</v>
      </c>
      <c r="K264" s="78">
        <v>0</v>
      </c>
    </row>
    <row r="265" spans="1:11">
      <c r="A265">
        <v>4001</v>
      </c>
      <c r="C265" s="38" t="s">
        <v>425</v>
      </c>
      <c r="H265" t="s">
        <v>426</v>
      </c>
      <c r="J265">
        <v>118487</v>
      </c>
      <c r="K265" s="78">
        <v>0</v>
      </c>
    </row>
    <row r="266" spans="1:11">
      <c r="A266">
        <v>4001</v>
      </c>
      <c r="C266" s="38">
        <v>581257425</v>
      </c>
      <c r="H266" t="s">
        <v>427</v>
      </c>
      <c r="J266">
        <v>120168</v>
      </c>
      <c r="K266" s="78">
        <v>0</v>
      </c>
    </row>
    <row r="267" spans="1:11">
      <c r="A267">
        <v>4001</v>
      </c>
      <c r="C267" s="38">
        <v>1126100760</v>
      </c>
      <c r="H267" t="s">
        <v>428</v>
      </c>
      <c r="J267">
        <v>114286</v>
      </c>
      <c r="K267" s="78">
        <v>0</v>
      </c>
    </row>
    <row r="268" spans="1:11">
      <c r="A268">
        <v>4001</v>
      </c>
      <c r="C268" s="38">
        <v>552041412</v>
      </c>
      <c r="H268" t="s">
        <v>429</v>
      </c>
      <c r="J268">
        <v>225210</v>
      </c>
      <c r="K268" s="78">
        <v>0</v>
      </c>
    </row>
    <row r="269" spans="1:11">
      <c r="A269">
        <v>4001</v>
      </c>
      <c r="C269" s="38">
        <v>552395445</v>
      </c>
      <c r="H269" t="s">
        <v>430</v>
      </c>
      <c r="J269">
        <v>103361</v>
      </c>
      <c r="K269" s="78">
        <v>0</v>
      </c>
    </row>
    <row r="270" spans="1:11">
      <c r="A270">
        <v>4001</v>
      </c>
      <c r="C270" s="38">
        <v>764994973</v>
      </c>
      <c r="H270" t="s">
        <v>431</v>
      </c>
      <c r="J270">
        <v>101681</v>
      </c>
      <c r="K270" s="78">
        <v>0</v>
      </c>
    </row>
    <row r="271" spans="1:11">
      <c r="A271">
        <v>4001</v>
      </c>
      <c r="C271" s="38">
        <v>800136505</v>
      </c>
      <c r="H271" t="s">
        <v>432</v>
      </c>
      <c r="J271">
        <v>198300</v>
      </c>
      <c r="K271" s="78">
        <v>0</v>
      </c>
    </row>
    <row r="272" spans="1:11">
      <c r="A272">
        <v>4001</v>
      </c>
      <c r="C272" s="38">
        <v>526368819</v>
      </c>
      <c r="H272" t="s">
        <v>433</v>
      </c>
      <c r="J272">
        <v>114286</v>
      </c>
      <c r="K272" s="78">
        <v>0</v>
      </c>
    </row>
    <row r="273" spans="1:11">
      <c r="A273">
        <v>4001</v>
      </c>
      <c r="C273" s="38" t="s">
        <v>434</v>
      </c>
      <c r="H273" t="s">
        <v>435</v>
      </c>
      <c r="J273">
        <v>120168</v>
      </c>
      <c r="K273" s="78">
        <v>0</v>
      </c>
    </row>
    <row r="274" spans="1:11">
      <c r="A274">
        <v>4001</v>
      </c>
      <c r="C274" s="38">
        <v>546232489</v>
      </c>
      <c r="H274" t="s">
        <v>436</v>
      </c>
      <c r="J274">
        <v>104202</v>
      </c>
      <c r="K274" s="78">
        <v>0</v>
      </c>
    </row>
    <row r="275" spans="1:11">
      <c r="A275">
        <v>4001</v>
      </c>
      <c r="C275" s="38">
        <v>1193217756</v>
      </c>
      <c r="H275" t="s">
        <v>437</v>
      </c>
      <c r="J275">
        <v>103361</v>
      </c>
      <c r="K275" s="78">
        <v>0</v>
      </c>
    </row>
    <row r="276" spans="1:11">
      <c r="A276">
        <v>4001</v>
      </c>
      <c r="C276" s="38" t="s">
        <v>438</v>
      </c>
      <c r="H276" t="s">
        <v>439</v>
      </c>
      <c r="J276">
        <v>103415</v>
      </c>
      <c r="K276" s="78">
        <v>0</v>
      </c>
    </row>
    <row r="277" spans="1:11">
      <c r="A277">
        <v>4001</v>
      </c>
      <c r="C277" s="38">
        <v>584574869</v>
      </c>
      <c r="H277" t="s">
        <v>440</v>
      </c>
      <c r="I277" s="38"/>
      <c r="J277">
        <v>345378</v>
      </c>
      <c r="K277" s="78">
        <v>0</v>
      </c>
    </row>
    <row r="278" spans="1:11">
      <c r="A278">
        <v>4001</v>
      </c>
      <c r="C278" s="38">
        <v>578616348</v>
      </c>
      <c r="H278" t="s">
        <v>441</v>
      </c>
      <c r="J278">
        <v>118487</v>
      </c>
      <c r="K278" s="78">
        <v>0</v>
      </c>
    </row>
    <row r="279" spans="1:11">
      <c r="A279">
        <v>4001</v>
      </c>
      <c r="C279" s="38">
        <v>549679799</v>
      </c>
      <c r="H279" t="s">
        <v>442</v>
      </c>
      <c r="J279">
        <v>103361</v>
      </c>
      <c r="K279" s="78">
        <v>0</v>
      </c>
    </row>
    <row r="280" spans="1:11">
      <c r="A280">
        <v>4001</v>
      </c>
      <c r="C280" s="38" t="s">
        <v>443</v>
      </c>
      <c r="H280" t="s">
        <v>444</v>
      </c>
      <c r="J280">
        <v>112605</v>
      </c>
      <c r="K280" s="78">
        <v>0</v>
      </c>
    </row>
    <row r="281" spans="1:11">
      <c r="A281">
        <v>4001</v>
      </c>
      <c r="C281" s="38">
        <v>680908969</v>
      </c>
      <c r="H281" t="s">
        <v>445</v>
      </c>
      <c r="J281">
        <v>105537</v>
      </c>
      <c r="K281" s="78">
        <v>0</v>
      </c>
    </row>
    <row r="282" spans="1:11">
      <c r="A282">
        <v>4001</v>
      </c>
      <c r="C282" s="38" t="s">
        <v>446</v>
      </c>
      <c r="H282" t="s">
        <v>447</v>
      </c>
      <c r="I282" s="38"/>
      <c r="J282">
        <v>345378</v>
      </c>
      <c r="K282" s="78">
        <v>0</v>
      </c>
    </row>
    <row r="283" spans="1:11">
      <c r="A283">
        <v>4001</v>
      </c>
      <c r="C283" s="38">
        <v>73129601</v>
      </c>
      <c r="H283" t="s">
        <v>448</v>
      </c>
      <c r="J283">
        <v>105882</v>
      </c>
      <c r="K283" s="78">
        <v>0</v>
      </c>
    </row>
    <row r="284" spans="1:11">
      <c r="A284">
        <v>4001</v>
      </c>
      <c r="C284" s="38" t="s">
        <v>449</v>
      </c>
      <c r="H284" t="s">
        <v>450</v>
      </c>
      <c r="J284">
        <v>114286</v>
      </c>
      <c r="K284" s="78">
        <v>0</v>
      </c>
    </row>
    <row r="285" spans="1:11">
      <c r="A285">
        <v>4001</v>
      </c>
      <c r="C285" s="38" t="s">
        <v>451</v>
      </c>
      <c r="H285" t="s">
        <v>452</v>
      </c>
      <c r="I285" s="38"/>
      <c r="J285">
        <v>310084</v>
      </c>
      <c r="K285" s="78">
        <v>0</v>
      </c>
    </row>
    <row r="286" spans="1:11">
      <c r="A286">
        <v>4001</v>
      </c>
      <c r="C286" s="38">
        <v>586203911</v>
      </c>
      <c r="H286" t="s">
        <v>453</v>
      </c>
      <c r="J286">
        <v>121849</v>
      </c>
      <c r="K286" s="78">
        <v>0</v>
      </c>
    </row>
    <row r="287" spans="1:11">
      <c r="A287">
        <v>4001</v>
      </c>
      <c r="C287" s="38">
        <v>900573225</v>
      </c>
      <c r="H287" t="s">
        <v>454</v>
      </c>
      <c r="J287">
        <v>154400</v>
      </c>
      <c r="K287" s="78">
        <v>0</v>
      </c>
    </row>
    <row r="288" spans="1:11">
      <c r="A288">
        <v>4001</v>
      </c>
      <c r="C288" s="38" t="s">
        <v>455</v>
      </c>
      <c r="H288" t="s">
        <v>456</v>
      </c>
      <c r="J288">
        <v>104202</v>
      </c>
      <c r="K288" s="78">
        <v>0</v>
      </c>
    </row>
    <row r="289" spans="1:11">
      <c r="A289">
        <v>4001</v>
      </c>
      <c r="C289" s="38">
        <v>657923489</v>
      </c>
      <c r="H289" t="s">
        <v>457</v>
      </c>
      <c r="J289">
        <v>200000</v>
      </c>
      <c r="K289" s="78">
        <v>0</v>
      </c>
    </row>
    <row r="290" spans="1:11">
      <c r="A290">
        <v>4001</v>
      </c>
      <c r="C290" s="38">
        <v>664665054</v>
      </c>
      <c r="H290" t="s">
        <v>458</v>
      </c>
      <c r="J290">
        <v>117331</v>
      </c>
      <c r="K290" s="78">
        <v>0</v>
      </c>
    </row>
    <row r="291" spans="1:11">
      <c r="A291">
        <v>4001</v>
      </c>
      <c r="C291" s="38" t="s">
        <v>459</v>
      </c>
      <c r="H291" t="s">
        <v>460</v>
      </c>
      <c r="J291">
        <v>120168</v>
      </c>
      <c r="K291" s="78">
        <v>0</v>
      </c>
    </row>
    <row r="292" spans="1:11">
      <c r="A292">
        <v>4001</v>
      </c>
      <c r="C292" s="38">
        <v>830007064</v>
      </c>
      <c r="H292" t="s">
        <v>461</v>
      </c>
      <c r="I292" s="38"/>
      <c r="J292">
        <v>157638807</v>
      </c>
      <c r="K292" s="78">
        <v>0</v>
      </c>
    </row>
    <row r="293" spans="1:11">
      <c r="A293">
        <v>4001</v>
      </c>
      <c r="C293" s="38">
        <v>800065590</v>
      </c>
      <c r="H293" t="s">
        <v>462</v>
      </c>
      <c r="I293" s="38"/>
      <c r="J293">
        <v>2670100</v>
      </c>
      <c r="K293" s="78">
        <v>0</v>
      </c>
    </row>
    <row r="294" spans="1:11">
      <c r="A294">
        <v>4001</v>
      </c>
      <c r="C294" s="38">
        <v>566942603</v>
      </c>
      <c r="H294" t="s">
        <v>463</v>
      </c>
      <c r="J294">
        <v>118487</v>
      </c>
      <c r="K294" s="78">
        <v>0</v>
      </c>
    </row>
    <row r="295" spans="1:11">
      <c r="A295">
        <v>4001</v>
      </c>
      <c r="C295" s="38">
        <v>545454716</v>
      </c>
      <c r="H295" t="s">
        <v>464</v>
      </c>
      <c r="I295" s="38"/>
      <c r="J295">
        <v>243697</v>
      </c>
      <c r="K295" s="78">
        <v>0</v>
      </c>
    </row>
    <row r="296" spans="1:11">
      <c r="A296">
        <v>4001</v>
      </c>
      <c r="C296" s="38">
        <v>566326958</v>
      </c>
      <c r="H296" t="s">
        <v>465</v>
      </c>
      <c r="J296">
        <v>236975</v>
      </c>
      <c r="K296" s="78">
        <v>0</v>
      </c>
    </row>
    <row r="297" spans="1:11">
      <c r="A297">
        <v>4001</v>
      </c>
      <c r="C297" s="38">
        <v>899999027</v>
      </c>
      <c r="H297" t="s">
        <v>466</v>
      </c>
      <c r="I297" s="38"/>
      <c r="J297">
        <v>1160000</v>
      </c>
      <c r="K297" s="78">
        <v>0</v>
      </c>
    </row>
    <row r="298" spans="1:11">
      <c r="A298">
        <v>4001</v>
      </c>
      <c r="C298" s="38">
        <v>527003597</v>
      </c>
      <c r="H298" t="s">
        <v>467</v>
      </c>
      <c r="J298">
        <v>121849</v>
      </c>
      <c r="K298" s="78">
        <v>0</v>
      </c>
    </row>
    <row r="299" spans="1:11">
      <c r="A299">
        <v>4001</v>
      </c>
      <c r="C299" s="38" t="s">
        <v>468</v>
      </c>
      <c r="H299" t="s">
        <v>469</v>
      </c>
      <c r="I299" s="38"/>
      <c r="J299">
        <v>310084</v>
      </c>
      <c r="K299" s="78">
        <v>0</v>
      </c>
    </row>
    <row r="300" spans="1:11">
      <c r="A300">
        <v>4001</v>
      </c>
      <c r="C300" s="38">
        <v>800090427</v>
      </c>
      <c r="H300" t="s">
        <v>470</v>
      </c>
      <c r="I300" s="38"/>
      <c r="J300">
        <v>734600</v>
      </c>
      <c r="K300" s="78">
        <v>0</v>
      </c>
    </row>
    <row r="301" spans="1:11">
      <c r="A301">
        <v>4001</v>
      </c>
      <c r="C301" s="38" t="s">
        <v>471</v>
      </c>
      <c r="H301" t="s">
        <v>472</v>
      </c>
      <c r="I301" s="38"/>
      <c r="J301">
        <v>355462</v>
      </c>
      <c r="K301" s="78">
        <v>0</v>
      </c>
    </row>
    <row r="302" spans="1:11">
      <c r="A302">
        <v>4001</v>
      </c>
      <c r="C302" s="38" t="s">
        <v>473</v>
      </c>
      <c r="H302" t="s">
        <v>474</v>
      </c>
      <c r="J302">
        <v>198319</v>
      </c>
      <c r="K302" s="78">
        <v>0</v>
      </c>
    </row>
    <row r="303" spans="1:11">
      <c r="A303">
        <v>4001</v>
      </c>
      <c r="C303" s="38" t="s">
        <v>475</v>
      </c>
      <c r="H303" t="s">
        <v>476</v>
      </c>
      <c r="J303">
        <v>104202</v>
      </c>
      <c r="K303" s="78">
        <v>0</v>
      </c>
    </row>
    <row r="304" spans="1:11">
      <c r="A304">
        <v>4001</v>
      </c>
      <c r="C304" s="38">
        <v>901150068</v>
      </c>
      <c r="H304" t="s">
        <v>477</v>
      </c>
      <c r="J304">
        <v>178800</v>
      </c>
      <c r="K304" s="78">
        <v>0</v>
      </c>
    </row>
    <row r="305" spans="1:11">
      <c r="A305">
        <v>4001</v>
      </c>
      <c r="C305" s="38" t="s">
        <v>478</v>
      </c>
      <c r="H305" t="s">
        <v>479</v>
      </c>
      <c r="J305">
        <v>120172</v>
      </c>
      <c r="K305" s="78">
        <v>0</v>
      </c>
    </row>
    <row r="306" spans="1:11">
      <c r="A306">
        <v>4001</v>
      </c>
      <c r="C306" s="38">
        <v>505678831</v>
      </c>
      <c r="H306" t="s">
        <v>480</v>
      </c>
      <c r="J306">
        <v>117331</v>
      </c>
      <c r="K306" s="78">
        <v>0</v>
      </c>
    </row>
    <row r="307" spans="1:11">
      <c r="A307">
        <v>4001</v>
      </c>
      <c r="C307" s="38" t="s">
        <v>481</v>
      </c>
      <c r="H307" t="s">
        <v>480</v>
      </c>
      <c r="J307">
        <v>106723</v>
      </c>
      <c r="K307" s="78">
        <v>0</v>
      </c>
    </row>
    <row r="308" spans="1:11">
      <c r="A308">
        <v>4001</v>
      </c>
      <c r="C308" s="38" t="s">
        <v>482</v>
      </c>
      <c r="H308" t="s">
        <v>483</v>
      </c>
      <c r="J308">
        <v>103881</v>
      </c>
      <c r="K308" s="78">
        <v>0</v>
      </c>
    </row>
    <row r="309" spans="1:11">
      <c r="A309">
        <v>4001</v>
      </c>
      <c r="C309" s="38">
        <v>900138369</v>
      </c>
      <c r="H309" t="s">
        <v>484</v>
      </c>
      <c r="J309">
        <v>12200</v>
      </c>
      <c r="K309" s="78">
        <v>0</v>
      </c>
    </row>
    <row r="310" spans="1:11">
      <c r="A310">
        <v>4001</v>
      </c>
      <c r="C310" s="38">
        <v>555314051</v>
      </c>
      <c r="H310" t="s">
        <v>485</v>
      </c>
      <c r="J310">
        <v>117647</v>
      </c>
      <c r="K310" s="78">
        <v>0</v>
      </c>
    </row>
    <row r="311" spans="1:11">
      <c r="A311">
        <v>4001</v>
      </c>
      <c r="C311" s="38">
        <v>800197268</v>
      </c>
      <c r="H311" t="s">
        <v>486</v>
      </c>
      <c r="J311">
        <v>116000</v>
      </c>
      <c r="K311" s="78">
        <v>0</v>
      </c>
    </row>
    <row r="312" spans="1:11">
      <c r="A312">
        <v>4001</v>
      </c>
      <c r="C312" s="38">
        <v>900211834</v>
      </c>
      <c r="H312" t="s">
        <v>487</v>
      </c>
      <c r="J312">
        <v>12200</v>
      </c>
      <c r="K312" s="78">
        <v>0</v>
      </c>
    </row>
    <row r="313" spans="1:11">
      <c r="A313">
        <v>4001</v>
      </c>
      <c r="C313" s="38">
        <v>900613648</v>
      </c>
      <c r="H313" t="s">
        <v>488</v>
      </c>
      <c r="J313">
        <v>167000</v>
      </c>
      <c r="K313" s="78">
        <v>0</v>
      </c>
    </row>
    <row r="314" spans="1:11">
      <c r="A314">
        <v>4001</v>
      </c>
      <c r="C314" s="38">
        <v>900361898</v>
      </c>
      <c r="H314" t="s">
        <v>489</v>
      </c>
      <c r="J314">
        <v>58000</v>
      </c>
      <c r="K314" s="78">
        <v>0</v>
      </c>
    </row>
    <row r="315" spans="1:11">
      <c r="A315">
        <v>4001</v>
      </c>
      <c r="C315" s="38">
        <v>595918564</v>
      </c>
      <c r="H315" t="s">
        <v>490</v>
      </c>
      <c r="J315">
        <v>115126</v>
      </c>
      <c r="K315" s="78">
        <v>0</v>
      </c>
    </row>
    <row r="316" spans="1:11">
      <c r="A316">
        <v>4001</v>
      </c>
      <c r="C316" s="38">
        <v>512706145</v>
      </c>
      <c r="H316" t="s">
        <v>491</v>
      </c>
      <c r="I316" s="38"/>
      <c r="J316">
        <v>342857</v>
      </c>
      <c r="K316" s="78">
        <v>0</v>
      </c>
    </row>
    <row r="317" spans="1:11">
      <c r="A317">
        <v>4001</v>
      </c>
      <c r="C317" s="38">
        <v>513193440</v>
      </c>
      <c r="H317" t="s">
        <v>492</v>
      </c>
      <c r="J317">
        <v>236975</v>
      </c>
      <c r="K317" s="78">
        <v>0</v>
      </c>
    </row>
    <row r="318" spans="1:11">
      <c r="A318">
        <v>4001</v>
      </c>
      <c r="C318" s="38">
        <v>513513293</v>
      </c>
      <c r="H318" t="s">
        <v>493</v>
      </c>
      <c r="J318">
        <v>101681</v>
      </c>
      <c r="K318" s="78">
        <v>0</v>
      </c>
    </row>
    <row r="319" spans="1:11">
      <c r="A319">
        <v>4001</v>
      </c>
      <c r="C319" s="38" t="s">
        <v>494</v>
      </c>
      <c r="H319" t="s">
        <v>495</v>
      </c>
      <c r="J319">
        <v>211765</v>
      </c>
      <c r="K319" s="78">
        <v>0</v>
      </c>
    </row>
    <row r="320" spans="1:11">
      <c r="A320">
        <v>4001</v>
      </c>
      <c r="C320" s="38">
        <v>531257628</v>
      </c>
      <c r="H320" t="s">
        <v>496</v>
      </c>
      <c r="J320">
        <v>100000</v>
      </c>
      <c r="K320" s="78">
        <v>0</v>
      </c>
    </row>
    <row r="321" spans="1:11">
      <c r="A321">
        <v>4001</v>
      </c>
      <c r="C321" s="38">
        <v>67334397</v>
      </c>
      <c r="H321" t="s">
        <v>497</v>
      </c>
      <c r="I321" s="38"/>
      <c r="J321">
        <v>222448814</v>
      </c>
      <c r="K321" s="78">
        <v>0</v>
      </c>
    </row>
    <row r="322" spans="1:11">
      <c r="A322">
        <v>4001</v>
      </c>
      <c r="C322" s="38">
        <v>806006331</v>
      </c>
      <c r="H322" t="s">
        <v>498</v>
      </c>
      <c r="I322" s="38"/>
      <c r="J322">
        <v>406000</v>
      </c>
      <c r="K322" s="78">
        <v>0</v>
      </c>
    </row>
    <row r="323" spans="1:11">
      <c r="A323">
        <v>4001</v>
      </c>
      <c r="C323" s="38" t="s">
        <v>499</v>
      </c>
      <c r="H323" t="s">
        <v>500</v>
      </c>
      <c r="J323">
        <v>236975</v>
      </c>
      <c r="K323" s="78">
        <v>0</v>
      </c>
    </row>
    <row r="324" spans="1:11">
      <c r="A324">
        <v>4001</v>
      </c>
      <c r="C324" s="38">
        <v>127187195</v>
      </c>
      <c r="H324" t="s">
        <v>501</v>
      </c>
      <c r="J324">
        <v>210084</v>
      </c>
      <c r="K324" s="78">
        <v>0</v>
      </c>
    </row>
    <row r="325" spans="1:11">
      <c r="A325">
        <v>4001</v>
      </c>
      <c r="C325" s="38">
        <v>528953377</v>
      </c>
      <c r="H325" t="s">
        <v>502</v>
      </c>
      <c r="J325">
        <v>118487</v>
      </c>
      <c r="K325" s="78">
        <v>0</v>
      </c>
    </row>
    <row r="326" spans="1:11">
      <c r="A326">
        <v>4001</v>
      </c>
      <c r="C326" s="38">
        <v>554638554</v>
      </c>
      <c r="H326" t="s">
        <v>503</v>
      </c>
      <c r="J326">
        <v>207762</v>
      </c>
      <c r="K326" s="78">
        <v>0</v>
      </c>
    </row>
    <row r="327" spans="1:11">
      <c r="A327">
        <v>4001</v>
      </c>
      <c r="C327" s="38">
        <v>32180833</v>
      </c>
      <c r="H327" t="s">
        <v>504</v>
      </c>
      <c r="I327" s="38"/>
      <c r="J327">
        <v>413445</v>
      </c>
      <c r="K327" s="78">
        <v>0</v>
      </c>
    </row>
    <row r="328" spans="1:11">
      <c r="A328">
        <v>4001</v>
      </c>
      <c r="C328" s="38" t="s">
        <v>505</v>
      </c>
      <c r="H328" t="s">
        <v>506</v>
      </c>
      <c r="J328">
        <v>203361</v>
      </c>
      <c r="K328" s="78">
        <v>0</v>
      </c>
    </row>
    <row r="329" spans="1:11">
      <c r="A329">
        <v>4001</v>
      </c>
      <c r="C329" s="38">
        <v>54561923</v>
      </c>
      <c r="H329" t="s">
        <v>507</v>
      </c>
      <c r="J329">
        <v>104202</v>
      </c>
      <c r="K329" s="78">
        <v>0</v>
      </c>
    </row>
    <row r="330" spans="1:11">
      <c r="A330">
        <v>4001</v>
      </c>
      <c r="C330" s="38" t="s">
        <v>508</v>
      </c>
      <c r="H330" t="s">
        <v>509</v>
      </c>
      <c r="J330">
        <v>101681</v>
      </c>
      <c r="K330" s="78">
        <v>0</v>
      </c>
    </row>
    <row r="331" spans="1:11">
      <c r="A331">
        <v>4001</v>
      </c>
      <c r="C331" s="38">
        <v>901009435</v>
      </c>
      <c r="H331" t="s">
        <v>510</v>
      </c>
      <c r="J331">
        <v>77300</v>
      </c>
      <c r="K331" s="78">
        <v>0</v>
      </c>
    </row>
    <row r="332" spans="1:11">
      <c r="A332">
        <v>4001</v>
      </c>
      <c r="C332" s="38">
        <v>900763707</v>
      </c>
      <c r="H332" t="s">
        <v>511</v>
      </c>
      <c r="J332">
        <v>193100</v>
      </c>
      <c r="K332" s="78">
        <v>0</v>
      </c>
    </row>
    <row r="333" spans="1:11">
      <c r="A333">
        <v>4001</v>
      </c>
      <c r="C333" s="38" t="s">
        <v>512</v>
      </c>
      <c r="H333" t="s">
        <v>513</v>
      </c>
      <c r="J333">
        <v>236975</v>
      </c>
      <c r="K333" s="78">
        <v>0</v>
      </c>
    </row>
    <row r="334" spans="1:11">
      <c r="A334">
        <v>4001</v>
      </c>
      <c r="C334" s="38">
        <v>901030824</v>
      </c>
      <c r="H334" t="s">
        <v>514</v>
      </c>
      <c r="J334">
        <v>57900</v>
      </c>
      <c r="K334" s="78">
        <v>0</v>
      </c>
    </row>
    <row r="335" spans="1:11">
      <c r="A335">
        <v>4001</v>
      </c>
      <c r="C335" s="38">
        <v>901747614</v>
      </c>
      <c r="H335" t="s">
        <v>515</v>
      </c>
      <c r="I335" s="38"/>
      <c r="J335">
        <v>7242411</v>
      </c>
      <c r="K335" s="78">
        <v>0</v>
      </c>
    </row>
    <row r="336" spans="1:11">
      <c r="A336">
        <v>4001</v>
      </c>
      <c r="C336" s="38">
        <v>533121940</v>
      </c>
      <c r="H336" t="s">
        <v>516</v>
      </c>
      <c r="I336" s="38"/>
      <c r="J336">
        <v>242427</v>
      </c>
      <c r="K336" s="78">
        <v>0</v>
      </c>
    </row>
    <row r="337" spans="1:11">
      <c r="A337">
        <v>4001</v>
      </c>
      <c r="C337" s="38">
        <v>860504772</v>
      </c>
      <c r="H337" t="s">
        <v>517</v>
      </c>
      <c r="I337" s="38"/>
      <c r="J337">
        <v>2128800854</v>
      </c>
      <c r="K337" s="78">
        <v>0</v>
      </c>
    </row>
    <row r="338" spans="1:11">
      <c r="A338">
        <v>4001</v>
      </c>
      <c r="C338" s="38" t="s">
        <v>518</v>
      </c>
      <c r="H338" t="s">
        <v>519</v>
      </c>
      <c r="J338">
        <v>235294</v>
      </c>
      <c r="K338" s="78">
        <v>0</v>
      </c>
    </row>
    <row r="339" spans="1:11">
      <c r="A339">
        <v>4001</v>
      </c>
      <c r="C339" s="38">
        <v>505717544</v>
      </c>
      <c r="H339" t="s">
        <v>520</v>
      </c>
      <c r="J339">
        <v>121849</v>
      </c>
      <c r="K339" s="78">
        <v>0</v>
      </c>
    </row>
    <row r="340" spans="1:11">
      <c r="A340">
        <v>4001</v>
      </c>
      <c r="C340" s="38">
        <v>530573439</v>
      </c>
      <c r="H340" t="s">
        <v>521</v>
      </c>
      <c r="J340">
        <v>115126</v>
      </c>
      <c r="K340" s="78">
        <v>0</v>
      </c>
    </row>
    <row r="341" spans="1:11">
      <c r="A341">
        <v>4001</v>
      </c>
      <c r="C341" s="38">
        <v>527013648</v>
      </c>
      <c r="H341" t="s">
        <v>522</v>
      </c>
      <c r="J341">
        <v>100000</v>
      </c>
      <c r="K341" s="78">
        <v>0</v>
      </c>
    </row>
    <row r="342" spans="1:11">
      <c r="A342">
        <v>4001</v>
      </c>
      <c r="C342" s="38">
        <v>591873349</v>
      </c>
      <c r="H342" t="s">
        <v>523</v>
      </c>
      <c r="J342">
        <v>228571</v>
      </c>
      <c r="K342" s="78">
        <v>0</v>
      </c>
    </row>
    <row r="343" spans="1:11">
      <c r="A343">
        <v>4001</v>
      </c>
      <c r="C343" s="38">
        <v>95975689</v>
      </c>
      <c r="H343" t="s">
        <v>524</v>
      </c>
      <c r="J343">
        <v>118336</v>
      </c>
      <c r="K343" s="78">
        <v>0</v>
      </c>
    </row>
    <row r="344" spans="1:11">
      <c r="A344">
        <v>4001</v>
      </c>
      <c r="C344" s="38">
        <v>800090823</v>
      </c>
      <c r="H344" t="s">
        <v>525</v>
      </c>
      <c r="I344" s="38"/>
      <c r="J344">
        <v>3227900</v>
      </c>
      <c r="K344" s="78">
        <v>0</v>
      </c>
    </row>
    <row r="345" spans="1:11">
      <c r="A345">
        <v>4001</v>
      </c>
      <c r="C345" s="38">
        <v>505621710</v>
      </c>
      <c r="H345" t="s">
        <v>526</v>
      </c>
      <c r="J345">
        <v>117647</v>
      </c>
      <c r="K345" s="78">
        <v>0</v>
      </c>
    </row>
    <row r="346" spans="1:11">
      <c r="A346">
        <v>4001</v>
      </c>
      <c r="C346" s="38">
        <v>585479357</v>
      </c>
      <c r="H346" t="s">
        <v>527</v>
      </c>
      <c r="J346">
        <v>120246</v>
      </c>
      <c r="K346" s="78">
        <v>0</v>
      </c>
    </row>
    <row r="347" spans="1:11">
      <c r="A347">
        <v>4001</v>
      </c>
      <c r="C347" s="38">
        <v>900088915</v>
      </c>
      <c r="H347" t="s">
        <v>528</v>
      </c>
      <c r="I347" s="38"/>
      <c r="J347">
        <v>274567816</v>
      </c>
      <c r="K347" s="78">
        <v>0</v>
      </c>
    </row>
    <row r="348" spans="1:11">
      <c r="A348">
        <v>4001</v>
      </c>
      <c r="C348" s="38">
        <v>800002609</v>
      </c>
      <c r="H348" t="s">
        <v>529</v>
      </c>
      <c r="J348">
        <v>70100</v>
      </c>
      <c r="K348" s="78">
        <v>0</v>
      </c>
    </row>
    <row r="349" spans="1:11">
      <c r="A349">
        <v>4001</v>
      </c>
      <c r="C349" s="38">
        <v>800051319</v>
      </c>
      <c r="H349" t="s">
        <v>530</v>
      </c>
      <c r="J349">
        <v>12200</v>
      </c>
      <c r="K349" s="78">
        <v>0</v>
      </c>
    </row>
    <row r="350" spans="1:11">
      <c r="A350">
        <v>4001</v>
      </c>
      <c r="C350" s="38">
        <v>900411054</v>
      </c>
      <c r="H350" t="s">
        <v>531</v>
      </c>
      <c r="I350" s="38"/>
      <c r="J350">
        <v>494700</v>
      </c>
      <c r="K350" s="78">
        <v>0</v>
      </c>
    </row>
    <row r="351" spans="1:11">
      <c r="A351">
        <v>4001</v>
      </c>
      <c r="C351" s="38">
        <v>522131857</v>
      </c>
      <c r="H351" t="s">
        <v>532</v>
      </c>
      <c r="J351">
        <v>236975</v>
      </c>
      <c r="K351" s="78">
        <v>0</v>
      </c>
    </row>
    <row r="352" spans="1:11">
      <c r="A352">
        <v>4001</v>
      </c>
      <c r="C352" s="38">
        <v>1793090000000</v>
      </c>
      <c r="H352" t="s">
        <v>533</v>
      </c>
      <c r="I352" s="38"/>
      <c r="J352">
        <v>756409438</v>
      </c>
      <c r="K352" s="78">
        <v>0</v>
      </c>
    </row>
    <row r="353" spans="1:11">
      <c r="A353">
        <v>4001</v>
      </c>
      <c r="C353" s="38">
        <v>806009551</v>
      </c>
      <c r="H353" t="s">
        <v>534</v>
      </c>
      <c r="J353">
        <v>61000</v>
      </c>
      <c r="K353" s="78">
        <v>0</v>
      </c>
    </row>
    <row r="354" spans="1:11">
      <c r="A354">
        <v>4001</v>
      </c>
      <c r="C354" s="38">
        <v>11031239</v>
      </c>
      <c r="H354" t="s">
        <v>535</v>
      </c>
      <c r="J354">
        <v>12200</v>
      </c>
      <c r="K354" s="78">
        <v>0</v>
      </c>
    </row>
    <row r="355" spans="1:11">
      <c r="A355">
        <v>4001</v>
      </c>
      <c r="C355" s="38">
        <v>900138843</v>
      </c>
      <c r="H355" t="s">
        <v>536</v>
      </c>
      <c r="J355">
        <v>38600</v>
      </c>
      <c r="K355" s="78">
        <v>0</v>
      </c>
    </row>
    <row r="356" spans="1:11">
      <c r="A356">
        <v>4001</v>
      </c>
      <c r="C356" s="38">
        <v>542728734</v>
      </c>
      <c r="H356" t="s">
        <v>537</v>
      </c>
      <c r="J356">
        <v>240336</v>
      </c>
      <c r="K356" s="78">
        <v>0</v>
      </c>
    </row>
    <row r="357" spans="1:11">
      <c r="A357">
        <v>4001</v>
      </c>
      <c r="C357" s="38" t="s">
        <v>538</v>
      </c>
      <c r="H357" t="s">
        <v>539</v>
      </c>
      <c r="I357" s="38"/>
      <c r="J357">
        <v>242427</v>
      </c>
      <c r="K357" s="78">
        <v>0</v>
      </c>
    </row>
    <row r="358" spans="1:11">
      <c r="A358">
        <v>4001</v>
      </c>
      <c r="C358" s="38">
        <v>900274492</v>
      </c>
      <c r="H358" t="s">
        <v>540</v>
      </c>
      <c r="J358">
        <v>24400</v>
      </c>
      <c r="K358" s="78">
        <v>0</v>
      </c>
    </row>
    <row r="359" spans="1:11">
      <c r="A359">
        <v>4001</v>
      </c>
      <c r="C359" s="38" t="s">
        <v>541</v>
      </c>
      <c r="H359" t="s">
        <v>542</v>
      </c>
      <c r="I359" s="38"/>
      <c r="J359">
        <v>423529</v>
      </c>
      <c r="K359" s="78">
        <v>0</v>
      </c>
    </row>
    <row r="360" spans="1:11">
      <c r="A360">
        <v>4001</v>
      </c>
      <c r="C360" s="38" t="s">
        <v>543</v>
      </c>
      <c r="H360" t="s">
        <v>544</v>
      </c>
      <c r="J360">
        <v>112479</v>
      </c>
      <c r="K360" s="78">
        <v>0</v>
      </c>
    </row>
    <row r="361" spans="1:11">
      <c r="A361">
        <v>4001</v>
      </c>
      <c r="C361" s="38">
        <v>549942441</v>
      </c>
      <c r="H361" t="s">
        <v>545</v>
      </c>
      <c r="J361">
        <v>105042</v>
      </c>
      <c r="K361" s="78">
        <v>0</v>
      </c>
    </row>
    <row r="362" spans="1:11">
      <c r="A362">
        <v>4001</v>
      </c>
      <c r="C362" s="38">
        <v>806008979</v>
      </c>
      <c r="H362" t="s">
        <v>546</v>
      </c>
      <c r="J362">
        <v>174100</v>
      </c>
      <c r="K362" s="78">
        <v>0</v>
      </c>
    </row>
    <row r="363" spans="1:11">
      <c r="A363">
        <v>4001</v>
      </c>
      <c r="C363" s="38">
        <v>589405579</v>
      </c>
      <c r="H363" t="s">
        <v>547</v>
      </c>
      <c r="J363">
        <v>236975</v>
      </c>
      <c r="K363" s="78">
        <v>0</v>
      </c>
    </row>
    <row r="364" spans="1:11">
      <c r="A364">
        <v>4001</v>
      </c>
      <c r="C364" s="38">
        <v>860508382</v>
      </c>
      <c r="H364" t="s">
        <v>548</v>
      </c>
      <c r="I364" s="38"/>
      <c r="J364">
        <v>828520514</v>
      </c>
      <c r="K364" s="78">
        <v>0</v>
      </c>
    </row>
    <row r="365" spans="1:11">
      <c r="A365">
        <v>4001</v>
      </c>
      <c r="C365" s="38">
        <v>545362708</v>
      </c>
      <c r="H365" t="s">
        <v>549</v>
      </c>
      <c r="J365">
        <v>223529</v>
      </c>
      <c r="K365" s="78">
        <v>0</v>
      </c>
    </row>
    <row r="366" spans="1:11">
      <c r="A366">
        <v>4001</v>
      </c>
      <c r="C366" s="38" t="s">
        <v>550</v>
      </c>
      <c r="H366" t="s">
        <v>551</v>
      </c>
      <c r="J366">
        <v>200000</v>
      </c>
      <c r="K366" s="78">
        <v>0</v>
      </c>
    </row>
    <row r="367" spans="1:11">
      <c r="A367">
        <v>4001</v>
      </c>
      <c r="C367" s="38" t="s">
        <v>552</v>
      </c>
      <c r="H367" t="s">
        <v>553</v>
      </c>
      <c r="J367">
        <v>115126</v>
      </c>
      <c r="K367" s="78">
        <v>0</v>
      </c>
    </row>
    <row r="368" spans="1:11">
      <c r="A368">
        <v>4001</v>
      </c>
      <c r="C368" s="38">
        <v>563858470</v>
      </c>
      <c r="H368" t="s">
        <v>554</v>
      </c>
      <c r="I368" s="38"/>
      <c r="J368">
        <v>413445</v>
      </c>
      <c r="K368" s="78">
        <v>0</v>
      </c>
    </row>
    <row r="369" spans="1:11">
      <c r="A369">
        <v>4001</v>
      </c>
      <c r="C369" s="38" t="s">
        <v>555</v>
      </c>
      <c r="H369" t="s">
        <v>556</v>
      </c>
      <c r="J369">
        <v>236975</v>
      </c>
      <c r="K369" s="78">
        <v>0</v>
      </c>
    </row>
    <row r="370" spans="1:11">
      <c r="A370">
        <v>4001</v>
      </c>
      <c r="C370" s="38">
        <v>900797091</v>
      </c>
      <c r="H370" t="s">
        <v>557</v>
      </c>
      <c r="I370" s="38"/>
      <c r="J370">
        <v>138961638</v>
      </c>
      <c r="K370" s="78">
        <v>0</v>
      </c>
    </row>
    <row r="371" spans="1:11">
      <c r="A371">
        <v>4001</v>
      </c>
      <c r="C371" s="38">
        <v>901486882</v>
      </c>
      <c r="H371" t="s">
        <v>558</v>
      </c>
      <c r="J371">
        <v>38600</v>
      </c>
      <c r="K371" s="78">
        <v>0</v>
      </c>
    </row>
    <row r="372" spans="1:11">
      <c r="A372">
        <v>4001</v>
      </c>
      <c r="C372" s="38" t="s">
        <v>559</v>
      </c>
      <c r="H372" t="s">
        <v>560</v>
      </c>
      <c r="J372">
        <v>228571</v>
      </c>
      <c r="K372" s="78">
        <v>0</v>
      </c>
    </row>
    <row r="373" spans="1:11">
      <c r="A373">
        <v>4001</v>
      </c>
      <c r="C373" s="38" t="s">
        <v>561</v>
      </c>
      <c r="H373" t="s">
        <v>562</v>
      </c>
      <c r="J373">
        <v>120168</v>
      </c>
      <c r="K373" s="78">
        <v>0</v>
      </c>
    </row>
    <row r="374" spans="1:11">
      <c r="A374">
        <v>4001</v>
      </c>
      <c r="C374" s="38" t="s">
        <v>563</v>
      </c>
      <c r="H374" t="s">
        <v>564</v>
      </c>
      <c r="J374">
        <v>112605</v>
      </c>
      <c r="K374" s="78">
        <v>0</v>
      </c>
    </row>
    <row r="375" spans="1:11">
      <c r="A375">
        <v>4001</v>
      </c>
      <c r="C375" s="38">
        <v>901386497</v>
      </c>
      <c r="H375" t="s">
        <v>565</v>
      </c>
      <c r="J375">
        <v>75200</v>
      </c>
      <c r="K375" s="78">
        <v>0</v>
      </c>
    </row>
    <row r="376" spans="1:11">
      <c r="A376">
        <v>4001</v>
      </c>
      <c r="C376" s="38">
        <v>524229223</v>
      </c>
      <c r="H376" t="s">
        <v>566</v>
      </c>
      <c r="J376">
        <v>118487</v>
      </c>
      <c r="K376" s="78">
        <v>0</v>
      </c>
    </row>
    <row r="377" spans="1:11">
      <c r="A377">
        <v>4001</v>
      </c>
      <c r="C377" s="38" t="s">
        <v>567</v>
      </c>
      <c r="H377" t="s">
        <v>568</v>
      </c>
      <c r="J377">
        <v>206723</v>
      </c>
      <c r="K377" s="78">
        <v>0</v>
      </c>
    </row>
    <row r="378" spans="1:11">
      <c r="A378">
        <v>4001</v>
      </c>
      <c r="C378" s="38" t="s">
        <v>569</v>
      </c>
      <c r="H378" t="s">
        <v>570</v>
      </c>
      <c r="J378">
        <v>101681</v>
      </c>
      <c r="K378" s="78">
        <v>0</v>
      </c>
    </row>
    <row r="379" spans="1:11">
      <c r="A379">
        <v>4001</v>
      </c>
      <c r="C379" s="38">
        <v>900313349</v>
      </c>
      <c r="H379" t="s">
        <v>571</v>
      </c>
      <c r="I379" s="38"/>
      <c r="J379">
        <v>5019125074</v>
      </c>
      <c r="K379" s="78">
        <v>0</v>
      </c>
    </row>
    <row r="380" spans="1:11">
      <c r="A380">
        <v>4001</v>
      </c>
      <c r="C380" s="38">
        <v>567878650</v>
      </c>
      <c r="H380" t="s">
        <v>572</v>
      </c>
      <c r="J380">
        <v>114286</v>
      </c>
      <c r="K380" s="78">
        <v>0</v>
      </c>
    </row>
    <row r="381" spans="1:11">
      <c r="A381">
        <v>4001</v>
      </c>
      <c r="C381" s="38">
        <v>901086927</v>
      </c>
      <c r="H381" t="s">
        <v>573</v>
      </c>
      <c r="J381">
        <v>12200</v>
      </c>
      <c r="K381" s="78">
        <v>0</v>
      </c>
    </row>
    <row r="382" spans="1:11">
      <c r="A382">
        <v>4001</v>
      </c>
      <c r="C382" s="38">
        <v>574986406</v>
      </c>
      <c r="H382" t="s">
        <v>574</v>
      </c>
      <c r="J382">
        <v>118336</v>
      </c>
      <c r="K382" s="78">
        <v>0</v>
      </c>
    </row>
    <row r="383" spans="1:11">
      <c r="A383">
        <v>4001</v>
      </c>
      <c r="C383" s="38">
        <v>542589171</v>
      </c>
      <c r="H383" t="s">
        <v>575</v>
      </c>
      <c r="I383" s="38"/>
      <c r="J383">
        <v>396639</v>
      </c>
      <c r="K383" s="78">
        <v>0</v>
      </c>
    </row>
    <row r="384" spans="1:11">
      <c r="A384">
        <v>4001</v>
      </c>
      <c r="C384" s="38">
        <v>567838293</v>
      </c>
      <c r="H384" t="s">
        <v>576</v>
      </c>
      <c r="J384">
        <v>111765</v>
      </c>
      <c r="K384" s="78">
        <v>0</v>
      </c>
    </row>
    <row r="385" spans="1:11">
      <c r="A385">
        <v>4001</v>
      </c>
      <c r="C385" s="38">
        <v>42293345</v>
      </c>
      <c r="H385" t="s">
        <v>577</v>
      </c>
      <c r="J385">
        <v>101681</v>
      </c>
      <c r="K385" s="78">
        <v>0</v>
      </c>
    </row>
    <row r="386" spans="1:11">
      <c r="A386">
        <v>4001</v>
      </c>
      <c r="C386" s="38" t="s">
        <v>578</v>
      </c>
      <c r="H386" t="s">
        <v>579</v>
      </c>
      <c r="J386">
        <v>99160</v>
      </c>
      <c r="K386" s="78">
        <v>0</v>
      </c>
    </row>
    <row r="387" spans="1:11">
      <c r="A387">
        <v>4001</v>
      </c>
      <c r="C387" s="38">
        <v>822271643</v>
      </c>
      <c r="H387" t="s">
        <v>580</v>
      </c>
      <c r="J387">
        <v>230196</v>
      </c>
      <c r="K387" s="78">
        <v>0</v>
      </c>
    </row>
    <row r="388" spans="1:11">
      <c r="A388">
        <v>4001</v>
      </c>
      <c r="C388" s="38">
        <v>646923397</v>
      </c>
      <c r="H388" t="s">
        <v>581</v>
      </c>
      <c r="J388">
        <v>99160</v>
      </c>
      <c r="K388" s="78">
        <v>0</v>
      </c>
    </row>
    <row r="389" spans="1:11">
      <c r="A389">
        <v>4001</v>
      </c>
      <c r="C389" s="38">
        <v>521471628</v>
      </c>
      <c r="H389" t="s">
        <v>582</v>
      </c>
      <c r="J389">
        <v>103361</v>
      </c>
      <c r="K389" s="78">
        <v>0</v>
      </c>
    </row>
    <row r="390" spans="1:11">
      <c r="A390">
        <v>4001</v>
      </c>
      <c r="C390" s="38" t="s">
        <v>583</v>
      </c>
      <c r="H390" t="s">
        <v>584</v>
      </c>
      <c r="J390">
        <v>99160</v>
      </c>
      <c r="K390" s="78">
        <v>0</v>
      </c>
    </row>
    <row r="391" spans="1:11">
      <c r="A391">
        <v>4001</v>
      </c>
      <c r="C391" s="38" t="s">
        <v>585</v>
      </c>
      <c r="H391" t="s">
        <v>586</v>
      </c>
      <c r="J391">
        <v>120168</v>
      </c>
      <c r="K391" s="78">
        <v>0</v>
      </c>
    </row>
    <row r="392" spans="1:11">
      <c r="A392">
        <v>4001</v>
      </c>
      <c r="C392" s="38" t="s">
        <v>587</v>
      </c>
      <c r="H392" t="s">
        <v>588</v>
      </c>
      <c r="J392">
        <v>101681</v>
      </c>
      <c r="K392" s="78">
        <v>0</v>
      </c>
    </row>
    <row r="393" spans="1:11">
      <c r="A393">
        <v>4001</v>
      </c>
      <c r="C393" s="38">
        <v>566841594</v>
      </c>
      <c r="H393" t="s">
        <v>589</v>
      </c>
      <c r="J393">
        <v>121849</v>
      </c>
      <c r="K393" s="78">
        <v>0</v>
      </c>
    </row>
    <row r="394" spans="1:11">
      <c r="A394">
        <v>4001</v>
      </c>
      <c r="C394" s="38">
        <v>901253599</v>
      </c>
      <c r="H394" t="s">
        <v>590</v>
      </c>
      <c r="I394" s="38"/>
      <c r="J394">
        <v>51295696</v>
      </c>
      <c r="K394" s="78">
        <v>0</v>
      </c>
    </row>
    <row r="395" spans="1:11">
      <c r="A395">
        <v>4001</v>
      </c>
      <c r="C395" s="38" t="s">
        <v>591</v>
      </c>
      <c r="H395" t="s">
        <v>592</v>
      </c>
      <c r="I395" s="38"/>
      <c r="J395">
        <v>300000</v>
      </c>
      <c r="K395" s="78">
        <v>0</v>
      </c>
    </row>
    <row r="396" spans="1:11">
      <c r="A396">
        <v>4001</v>
      </c>
      <c r="C396" s="38" t="s">
        <v>593</v>
      </c>
      <c r="H396" t="s">
        <v>594</v>
      </c>
      <c r="J396">
        <v>240336</v>
      </c>
      <c r="K396" s="78">
        <v>0</v>
      </c>
    </row>
    <row r="397" spans="1:11">
      <c r="A397">
        <v>4001</v>
      </c>
      <c r="C397" s="38">
        <v>22801685</v>
      </c>
      <c r="H397" t="s">
        <v>595</v>
      </c>
      <c r="J397">
        <v>38600</v>
      </c>
      <c r="K397" s="78">
        <v>0</v>
      </c>
    </row>
    <row r="398" spans="1:11">
      <c r="A398">
        <v>4001</v>
      </c>
      <c r="C398" s="38">
        <v>806007687</v>
      </c>
      <c r="H398" t="s">
        <v>596</v>
      </c>
      <c r="J398">
        <v>128200</v>
      </c>
      <c r="K398" s="78">
        <v>0</v>
      </c>
    </row>
    <row r="399" spans="1:11">
      <c r="A399">
        <v>4001</v>
      </c>
      <c r="C399" s="38" t="s">
        <v>597</v>
      </c>
      <c r="H399" t="s">
        <v>598</v>
      </c>
      <c r="J399">
        <v>240336</v>
      </c>
      <c r="K399" s="78">
        <v>0</v>
      </c>
    </row>
    <row r="400" spans="1:11">
      <c r="A400">
        <v>4001</v>
      </c>
      <c r="C400" s="38">
        <v>1018474979</v>
      </c>
      <c r="H400" t="s">
        <v>599</v>
      </c>
      <c r="J400">
        <v>103361</v>
      </c>
      <c r="K400" s="78">
        <v>0</v>
      </c>
    </row>
    <row r="401" spans="1:11">
      <c r="A401">
        <v>4001</v>
      </c>
      <c r="C401" s="38">
        <v>136765161</v>
      </c>
      <c r="H401" t="s">
        <v>600</v>
      </c>
      <c r="J401">
        <v>121849</v>
      </c>
      <c r="K401" s="78">
        <v>0</v>
      </c>
    </row>
    <row r="402" spans="1:11">
      <c r="A402">
        <v>4001</v>
      </c>
      <c r="C402" s="38" t="s">
        <v>601</v>
      </c>
      <c r="H402" t="s">
        <v>602</v>
      </c>
      <c r="J402">
        <v>120168</v>
      </c>
      <c r="K402" s="78">
        <v>0</v>
      </c>
    </row>
    <row r="403" spans="1:11">
      <c r="A403">
        <v>4001</v>
      </c>
      <c r="C403" s="38">
        <v>567786598</v>
      </c>
      <c r="H403" t="s">
        <v>603</v>
      </c>
      <c r="J403">
        <v>236134</v>
      </c>
      <c r="K403" s="78">
        <v>0</v>
      </c>
    </row>
    <row r="404" spans="1:11">
      <c r="A404">
        <v>4001</v>
      </c>
      <c r="C404" s="38" t="s">
        <v>604</v>
      </c>
      <c r="H404" t="s">
        <v>605</v>
      </c>
      <c r="J404">
        <v>100000</v>
      </c>
      <c r="K404" s="78">
        <v>0</v>
      </c>
    </row>
    <row r="405" spans="1:11">
      <c r="A405">
        <v>4001</v>
      </c>
      <c r="C405" s="38">
        <v>830101778</v>
      </c>
      <c r="H405" t="s">
        <v>606</v>
      </c>
      <c r="I405" s="38"/>
      <c r="J405">
        <v>367740151</v>
      </c>
      <c r="K405" s="78">
        <v>0</v>
      </c>
    </row>
    <row r="406" spans="1:11">
      <c r="A406">
        <v>4001</v>
      </c>
      <c r="C406" s="38" t="s">
        <v>607</v>
      </c>
      <c r="H406" t="s">
        <v>608</v>
      </c>
      <c r="J406">
        <v>103361</v>
      </c>
      <c r="K406" s="78">
        <v>0</v>
      </c>
    </row>
    <row r="407" spans="1:11">
      <c r="A407">
        <v>4001</v>
      </c>
      <c r="C407" s="38" t="s">
        <v>609</v>
      </c>
      <c r="H407" t="s">
        <v>610</v>
      </c>
      <c r="J407">
        <v>118487</v>
      </c>
      <c r="K407" s="78">
        <v>0</v>
      </c>
    </row>
    <row r="408" spans="1:11">
      <c r="A408">
        <v>4001</v>
      </c>
      <c r="C408" s="38">
        <v>677262143</v>
      </c>
      <c r="H408" t="s">
        <v>611</v>
      </c>
      <c r="J408">
        <v>121849</v>
      </c>
      <c r="K408" s="78">
        <v>0</v>
      </c>
    </row>
    <row r="409" spans="1:11">
      <c r="A409">
        <v>4001</v>
      </c>
      <c r="C409" s="38" t="s">
        <v>612</v>
      </c>
      <c r="H409" t="s">
        <v>613</v>
      </c>
      <c r="I409" s="38"/>
      <c r="J409">
        <v>449915</v>
      </c>
      <c r="K409" s="78">
        <v>0</v>
      </c>
    </row>
    <row r="410" spans="1:11">
      <c r="A410">
        <v>4001</v>
      </c>
      <c r="C410" s="38" t="s">
        <v>614</v>
      </c>
      <c r="H410" t="s">
        <v>615</v>
      </c>
      <c r="J410">
        <v>240336</v>
      </c>
      <c r="K410" s="78">
        <v>0</v>
      </c>
    </row>
    <row r="411" spans="1:11">
      <c r="A411">
        <v>4001</v>
      </c>
      <c r="C411" s="38">
        <v>1001971085</v>
      </c>
      <c r="H411" t="s">
        <v>616</v>
      </c>
      <c r="J411">
        <v>116000</v>
      </c>
      <c r="K411" s="78">
        <v>0</v>
      </c>
    </row>
    <row r="412" spans="1:11">
      <c r="A412">
        <v>4001</v>
      </c>
      <c r="C412" s="38">
        <v>900303052</v>
      </c>
      <c r="H412" t="s">
        <v>617</v>
      </c>
      <c r="I412" s="38"/>
      <c r="J412">
        <v>579800</v>
      </c>
      <c r="K412" s="78">
        <v>0</v>
      </c>
    </row>
    <row r="413" spans="1:11">
      <c r="A413">
        <v>4001</v>
      </c>
      <c r="C413" s="38">
        <v>890900347</v>
      </c>
      <c r="H413" t="s">
        <v>618</v>
      </c>
      <c r="J413">
        <v>12200</v>
      </c>
      <c r="K413" s="78">
        <v>0</v>
      </c>
    </row>
    <row r="414" spans="1:11">
      <c r="A414">
        <v>4001</v>
      </c>
      <c r="C414" s="38">
        <v>802007742</v>
      </c>
      <c r="H414" t="s">
        <v>619</v>
      </c>
      <c r="I414" s="38"/>
      <c r="J414">
        <v>965100</v>
      </c>
      <c r="K414" s="78">
        <v>0</v>
      </c>
    </row>
    <row r="415" spans="1:11">
      <c r="A415">
        <v>4001</v>
      </c>
      <c r="C415" s="38">
        <v>900316364</v>
      </c>
      <c r="H415" t="s">
        <v>620</v>
      </c>
      <c r="J415">
        <v>38600</v>
      </c>
      <c r="K415" s="78">
        <v>0</v>
      </c>
    </row>
    <row r="416" spans="1:11">
      <c r="A416">
        <v>4001</v>
      </c>
      <c r="C416" s="38" t="s">
        <v>621</v>
      </c>
      <c r="H416" t="s">
        <v>622</v>
      </c>
      <c r="J416">
        <v>225210</v>
      </c>
      <c r="K416" s="78">
        <v>0</v>
      </c>
    </row>
    <row r="417" spans="1:11">
      <c r="A417">
        <v>4001</v>
      </c>
      <c r="C417" s="38" t="s">
        <v>623</v>
      </c>
      <c r="H417" t="s">
        <v>624</v>
      </c>
      <c r="J417">
        <v>100000</v>
      </c>
      <c r="K417" s="78">
        <v>0</v>
      </c>
    </row>
    <row r="418" spans="1:11">
      <c r="A418">
        <v>4001</v>
      </c>
      <c r="C418" s="38">
        <v>597418710</v>
      </c>
      <c r="H418" t="s">
        <v>625</v>
      </c>
      <c r="J418">
        <v>120168</v>
      </c>
      <c r="K418" s="78">
        <v>0</v>
      </c>
    </row>
    <row r="419" spans="1:11">
      <c r="A419">
        <v>4001</v>
      </c>
      <c r="C419" s="38" t="s">
        <v>626</v>
      </c>
      <c r="H419" t="s">
        <v>627</v>
      </c>
      <c r="J419">
        <v>114668</v>
      </c>
      <c r="K419" s="78">
        <v>0</v>
      </c>
    </row>
    <row r="420" spans="1:11">
      <c r="A420">
        <v>4001</v>
      </c>
      <c r="C420" s="38">
        <v>56689606</v>
      </c>
      <c r="H420" t="s">
        <v>628</v>
      </c>
      <c r="J420">
        <v>206723</v>
      </c>
      <c r="K420" s="78">
        <v>0</v>
      </c>
    </row>
    <row r="421" spans="1:11">
      <c r="A421">
        <v>4001</v>
      </c>
      <c r="C421" s="38">
        <v>800199898</v>
      </c>
      <c r="H421" t="s">
        <v>629</v>
      </c>
      <c r="I421" s="38"/>
      <c r="J421">
        <v>963300</v>
      </c>
      <c r="K421" s="78">
        <v>0</v>
      </c>
    </row>
    <row r="422" spans="1:11">
      <c r="A422">
        <v>4001</v>
      </c>
      <c r="C422" s="38">
        <v>900383283</v>
      </c>
      <c r="H422" t="s">
        <v>630</v>
      </c>
      <c r="J422">
        <v>212700</v>
      </c>
      <c r="K422" s="78">
        <v>0</v>
      </c>
    </row>
    <row r="423" spans="1:11">
      <c r="A423">
        <v>4001</v>
      </c>
      <c r="C423" s="38">
        <v>900066060</v>
      </c>
      <c r="H423" t="s">
        <v>631</v>
      </c>
      <c r="I423" s="38"/>
      <c r="J423">
        <v>25625897</v>
      </c>
      <c r="K423" s="78">
        <v>0</v>
      </c>
    </row>
    <row r="424" spans="1:11">
      <c r="A424">
        <v>4001</v>
      </c>
      <c r="C424" s="38" t="s">
        <v>632</v>
      </c>
      <c r="H424" t="s">
        <v>633</v>
      </c>
      <c r="J424">
        <v>211765</v>
      </c>
      <c r="K424" s="78">
        <v>0</v>
      </c>
    </row>
    <row r="425" spans="1:11">
      <c r="A425">
        <v>4001</v>
      </c>
      <c r="C425" s="38" t="s">
        <v>634</v>
      </c>
      <c r="H425" t="s">
        <v>635</v>
      </c>
      <c r="J425">
        <v>118155</v>
      </c>
      <c r="K425" s="78">
        <v>0</v>
      </c>
    </row>
    <row r="426" spans="1:11">
      <c r="A426">
        <v>4001</v>
      </c>
      <c r="C426" s="38">
        <v>594020551</v>
      </c>
      <c r="H426" t="s">
        <v>636</v>
      </c>
      <c r="J426">
        <v>120168</v>
      </c>
      <c r="K426" s="78">
        <v>0</v>
      </c>
    </row>
    <row r="427" spans="1:11">
      <c r="A427">
        <v>4001</v>
      </c>
      <c r="C427" s="38" t="s">
        <v>637</v>
      </c>
      <c r="H427" t="s">
        <v>638</v>
      </c>
      <c r="J427">
        <v>200000</v>
      </c>
      <c r="K427" s="78">
        <v>0</v>
      </c>
    </row>
    <row r="428" spans="1:11">
      <c r="A428">
        <v>4001</v>
      </c>
      <c r="C428" s="38" t="s">
        <v>639</v>
      </c>
      <c r="H428" t="s">
        <v>640</v>
      </c>
      <c r="J428">
        <v>240336</v>
      </c>
      <c r="K428" s="78">
        <v>0</v>
      </c>
    </row>
    <row r="429" spans="1:11">
      <c r="A429">
        <v>4001</v>
      </c>
      <c r="C429" s="38">
        <v>596104429</v>
      </c>
      <c r="H429" t="s">
        <v>641</v>
      </c>
      <c r="J429">
        <v>118487</v>
      </c>
      <c r="K429" s="78">
        <v>0</v>
      </c>
    </row>
    <row r="430" spans="1:11">
      <c r="A430">
        <v>4001</v>
      </c>
      <c r="C430" s="38">
        <v>1127234810</v>
      </c>
      <c r="H430" t="s">
        <v>642</v>
      </c>
      <c r="J430">
        <v>100840</v>
      </c>
      <c r="K430" s="78">
        <v>0</v>
      </c>
    </row>
    <row r="431" spans="1:11">
      <c r="A431">
        <v>4001</v>
      </c>
      <c r="C431" s="38">
        <v>668668513</v>
      </c>
      <c r="H431" t="s">
        <v>643</v>
      </c>
      <c r="J431">
        <v>103361</v>
      </c>
      <c r="K431" s="78">
        <v>0</v>
      </c>
    </row>
    <row r="432" spans="1:11">
      <c r="A432">
        <v>4001</v>
      </c>
      <c r="C432" s="38">
        <v>45438174</v>
      </c>
      <c r="H432" t="s">
        <v>644</v>
      </c>
      <c r="I432" s="38"/>
      <c r="J432">
        <v>502500</v>
      </c>
      <c r="K432" s="78">
        <v>0</v>
      </c>
    </row>
    <row r="433" spans="1:11">
      <c r="A433">
        <v>4001</v>
      </c>
      <c r="C433" s="38">
        <v>58964258</v>
      </c>
      <c r="H433" t="s">
        <v>645</v>
      </c>
      <c r="J433">
        <v>100000</v>
      </c>
      <c r="K433" s="78">
        <v>0</v>
      </c>
    </row>
    <row r="434" spans="1:11">
      <c r="A434">
        <v>4001</v>
      </c>
      <c r="C434" s="38">
        <v>890404365</v>
      </c>
      <c r="H434" t="s">
        <v>646</v>
      </c>
      <c r="I434" s="38"/>
      <c r="J434">
        <v>10466857</v>
      </c>
      <c r="K434" s="78">
        <v>0</v>
      </c>
    </row>
    <row r="435" spans="1:11">
      <c r="A435">
        <v>4001</v>
      </c>
      <c r="C435" s="38">
        <v>33121406</v>
      </c>
      <c r="H435" t="s">
        <v>647</v>
      </c>
      <c r="I435" s="38"/>
      <c r="J435">
        <v>396639</v>
      </c>
      <c r="K435" s="78">
        <v>0</v>
      </c>
    </row>
    <row r="436" spans="1:11">
      <c r="A436">
        <v>4001</v>
      </c>
      <c r="C436" s="38" t="s">
        <v>648</v>
      </c>
      <c r="H436" t="s">
        <v>649</v>
      </c>
      <c r="I436" s="38"/>
      <c r="J436">
        <v>694118</v>
      </c>
      <c r="K436" s="78">
        <v>0</v>
      </c>
    </row>
    <row r="437" spans="1:11">
      <c r="A437">
        <v>4001</v>
      </c>
      <c r="C437" s="38">
        <v>860352205</v>
      </c>
      <c r="H437" t="s">
        <v>650</v>
      </c>
      <c r="J437">
        <v>12200</v>
      </c>
      <c r="K437" s="78">
        <v>0</v>
      </c>
    </row>
    <row r="438" spans="1:11">
      <c r="A438">
        <v>4001</v>
      </c>
      <c r="C438" s="38">
        <v>900657316</v>
      </c>
      <c r="H438" t="s">
        <v>651</v>
      </c>
      <c r="I438" s="38"/>
      <c r="J438">
        <v>4058000</v>
      </c>
      <c r="K438" s="78">
        <v>0</v>
      </c>
    </row>
    <row r="439" spans="1:11">
      <c r="A439">
        <v>4001</v>
      </c>
      <c r="C439" s="38">
        <v>673036614</v>
      </c>
      <c r="H439" t="s">
        <v>652</v>
      </c>
      <c r="J439">
        <v>210084</v>
      </c>
      <c r="K439" s="78">
        <v>0</v>
      </c>
    </row>
    <row r="440" spans="1:11">
      <c r="A440">
        <v>4001</v>
      </c>
      <c r="C440" s="38" t="s">
        <v>653</v>
      </c>
      <c r="H440" t="s">
        <v>654</v>
      </c>
      <c r="I440" s="38"/>
      <c r="J440">
        <v>242017</v>
      </c>
      <c r="K440" s="78">
        <v>0</v>
      </c>
    </row>
    <row r="441" spans="1:11">
      <c r="A441">
        <v>4001</v>
      </c>
      <c r="C441" s="38" t="s">
        <v>655</v>
      </c>
      <c r="H441" t="s">
        <v>656</v>
      </c>
      <c r="J441">
        <v>100840</v>
      </c>
      <c r="K441" s="78">
        <v>0</v>
      </c>
    </row>
    <row r="442" spans="1:11">
      <c r="A442">
        <v>4001</v>
      </c>
      <c r="C442" s="38" t="s">
        <v>657</v>
      </c>
      <c r="H442" t="s">
        <v>658</v>
      </c>
      <c r="J442">
        <v>200000</v>
      </c>
      <c r="K442" s="78">
        <v>0</v>
      </c>
    </row>
    <row r="443" spans="1:11">
      <c r="A443">
        <v>4001</v>
      </c>
      <c r="C443" s="38">
        <v>657160441</v>
      </c>
      <c r="H443" t="s">
        <v>659</v>
      </c>
      <c r="J443">
        <v>115126</v>
      </c>
      <c r="K443" s="78">
        <v>0</v>
      </c>
    </row>
    <row r="444" spans="1:11">
      <c r="A444">
        <v>4001</v>
      </c>
      <c r="C444" s="38">
        <v>901651358</v>
      </c>
      <c r="H444" t="s">
        <v>660</v>
      </c>
      <c r="J444">
        <v>77300</v>
      </c>
      <c r="K444" s="78">
        <v>0</v>
      </c>
    </row>
    <row r="445" spans="1:11">
      <c r="A445">
        <v>4001</v>
      </c>
      <c r="C445" s="38">
        <v>900771401</v>
      </c>
      <c r="H445" t="s">
        <v>661</v>
      </c>
      <c r="I445" s="38"/>
      <c r="J445">
        <v>906988726</v>
      </c>
      <c r="K445" s="78">
        <v>0</v>
      </c>
    </row>
    <row r="446" spans="1:11">
      <c r="A446">
        <v>4001</v>
      </c>
      <c r="C446" s="38">
        <v>901275129</v>
      </c>
      <c r="H446" t="s">
        <v>662</v>
      </c>
      <c r="I446" s="38"/>
      <c r="J446">
        <v>202924098</v>
      </c>
      <c r="K446" s="78">
        <v>0</v>
      </c>
    </row>
    <row r="447" spans="1:11">
      <c r="A447">
        <v>4001</v>
      </c>
      <c r="C447" s="38">
        <v>901593685</v>
      </c>
      <c r="H447" t="s">
        <v>663</v>
      </c>
      <c r="I447" s="38"/>
      <c r="J447">
        <v>319446291</v>
      </c>
      <c r="K447" s="78">
        <v>0</v>
      </c>
    </row>
    <row r="448" spans="1:11">
      <c r="A448">
        <v>4001</v>
      </c>
      <c r="C448" s="38">
        <v>72303951</v>
      </c>
      <c r="H448" t="s">
        <v>664</v>
      </c>
      <c r="I448" s="38"/>
      <c r="J448">
        <v>396639</v>
      </c>
      <c r="K448" s="78">
        <v>0</v>
      </c>
    </row>
    <row r="449" spans="1:11">
      <c r="A449">
        <v>4001</v>
      </c>
      <c r="C449" s="38">
        <v>596498096</v>
      </c>
      <c r="H449" t="s">
        <v>665</v>
      </c>
      <c r="J449">
        <v>206723</v>
      </c>
      <c r="K449" s="78">
        <v>0</v>
      </c>
    </row>
    <row r="450" spans="1:11">
      <c r="A450">
        <v>4001</v>
      </c>
      <c r="C450" s="38" t="s">
        <v>666</v>
      </c>
      <c r="H450" t="s">
        <v>667</v>
      </c>
      <c r="J450">
        <v>25209</v>
      </c>
      <c r="K450" s="78">
        <v>0</v>
      </c>
    </row>
    <row r="451" spans="1:11">
      <c r="A451">
        <v>4001</v>
      </c>
      <c r="C451" s="38" t="s">
        <v>668</v>
      </c>
      <c r="H451" t="s">
        <v>669</v>
      </c>
      <c r="J451">
        <v>104202</v>
      </c>
      <c r="K451" s="78">
        <v>0</v>
      </c>
    </row>
    <row r="452" spans="1:11">
      <c r="A452">
        <v>4001</v>
      </c>
      <c r="C452" s="38">
        <v>22443611</v>
      </c>
      <c r="H452" t="s">
        <v>670</v>
      </c>
      <c r="J452">
        <v>104202</v>
      </c>
      <c r="K452" s="78">
        <v>0</v>
      </c>
    </row>
    <row r="453" spans="1:11">
      <c r="A453">
        <v>4001</v>
      </c>
      <c r="C453" s="38" t="s">
        <v>671</v>
      </c>
      <c r="H453" t="s">
        <v>672</v>
      </c>
      <c r="J453">
        <v>200340</v>
      </c>
      <c r="K453" s="78">
        <v>0</v>
      </c>
    </row>
    <row r="454" spans="1:11">
      <c r="A454">
        <v>4001</v>
      </c>
      <c r="C454" s="38" t="s">
        <v>673</v>
      </c>
      <c r="H454" t="s">
        <v>674</v>
      </c>
      <c r="J454">
        <v>105042</v>
      </c>
      <c r="K454" s="78">
        <v>0</v>
      </c>
    </row>
    <row r="455" spans="1:11">
      <c r="A455">
        <v>4001</v>
      </c>
      <c r="C455" s="38">
        <v>523455378</v>
      </c>
      <c r="H455" t="s">
        <v>675</v>
      </c>
      <c r="J455">
        <v>115126</v>
      </c>
      <c r="K455" s="78">
        <v>0</v>
      </c>
    </row>
    <row r="456" spans="1:11">
      <c r="A456">
        <v>4001</v>
      </c>
      <c r="C456" s="38" t="s">
        <v>676</v>
      </c>
      <c r="H456" t="s">
        <v>677</v>
      </c>
      <c r="J456">
        <v>200000</v>
      </c>
      <c r="K456" s="78">
        <v>0</v>
      </c>
    </row>
    <row r="457" spans="1:11">
      <c r="A457">
        <v>4001</v>
      </c>
      <c r="C457" s="38">
        <v>646354511</v>
      </c>
      <c r="H457" t="s">
        <v>678</v>
      </c>
      <c r="J457">
        <v>103810</v>
      </c>
      <c r="K457" s="78">
        <v>0</v>
      </c>
    </row>
    <row r="458" spans="1:11">
      <c r="A458">
        <v>4001</v>
      </c>
      <c r="C458" s="38">
        <v>1047508376</v>
      </c>
      <c r="H458" t="s">
        <v>679</v>
      </c>
      <c r="J458">
        <v>116000</v>
      </c>
      <c r="K458" s="78">
        <v>0</v>
      </c>
    </row>
    <row r="459" spans="1:11">
      <c r="A459">
        <v>4001</v>
      </c>
      <c r="C459" s="38" t="s">
        <v>680</v>
      </c>
      <c r="H459" t="s">
        <v>681</v>
      </c>
      <c r="J459">
        <v>103361</v>
      </c>
      <c r="K459" s="78">
        <v>0</v>
      </c>
    </row>
    <row r="460" spans="1:11">
      <c r="A460">
        <v>4001</v>
      </c>
      <c r="C460" s="38" t="s">
        <v>682</v>
      </c>
      <c r="H460" t="s">
        <v>683</v>
      </c>
      <c r="J460">
        <v>103361</v>
      </c>
      <c r="K460" s="78">
        <v>0</v>
      </c>
    </row>
    <row r="461" spans="1:11">
      <c r="A461">
        <v>4001</v>
      </c>
      <c r="C461" s="38">
        <v>518640226</v>
      </c>
      <c r="H461" t="s">
        <v>684</v>
      </c>
      <c r="J461">
        <v>115126</v>
      </c>
      <c r="K461" s="78">
        <v>0</v>
      </c>
    </row>
    <row r="462" spans="1:11">
      <c r="A462">
        <v>4001</v>
      </c>
      <c r="C462" s="38">
        <v>566672364</v>
      </c>
      <c r="H462" t="s">
        <v>685</v>
      </c>
      <c r="J462">
        <v>118487</v>
      </c>
      <c r="K462" s="78">
        <v>0</v>
      </c>
    </row>
    <row r="463" spans="1:11">
      <c r="A463">
        <v>4001</v>
      </c>
      <c r="C463" s="38">
        <v>533905996</v>
      </c>
      <c r="H463" t="s">
        <v>686</v>
      </c>
      <c r="J463">
        <v>218487</v>
      </c>
      <c r="K463" s="78">
        <v>0</v>
      </c>
    </row>
    <row r="464" spans="1:11">
      <c r="A464">
        <v>4001</v>
      </c>
      <c r="C464" s="38" t="s">
        <v>687</v>
      </c>
      <c r="H464" t="s">
        <v>688</v>
      </c>
      <c r="J464">
        <v>121849</v>
      </c>
      <c r="K464" s="78">
        <v>0</v>
      </c>
    </row>
    <row r="465" spans="1:11">
      <c r="A465">
        <v>4001</v>
      </c>
      <c r="C465" s="38">
        <v>901107380</v>
      </c>
      <c r="H465" t="s">
        <v>689</v>
      </c>
      <c r="J465">
        <v>12200</v>
      </c>
      <c r="K465" s="78">
        <v>0</v>
      </c>
    </row>
    <row r="466" spans="1:11">
      <c r="A466">
        <v>4001</v>
      </c>
      <c r="C466" s="38">
        <v>660490951</v>
      </c>
      <c r="H466" t="s">
        <v>690</v>
      </c>
      <c r="J466">
        <v>120168</v>
      </c>
      <c r="K466" s="78">
        <v>0</v>
      </c>
    </row>
    <row r="467" spans="1:11">
      <c r="A467">
        <v>4001</v>
      </c>
      <c r="C467" s="38" t="s">
        <v>691</v>
      </c>
      <c r="H467" t="s">
        <v>692</v>
      </c>
      <c r="J467">
        <v>201681</v>
      </c>
      <c r="K467" s="78">
        <v>0</v>
      </c>
    </row>
    <row r="468" spans="1:11">
      <c r="A468">
        <v>4001</v>
      </c>
      <c r="C468" s="38" t="s">
        <v>693</v>
      </c>
      <c r="H468" t="s">
        <v>694</v>
      </c>
      <c r="J468">
        <v>230252</v>
      </c>
      <c r="K468" s="78">
        <v>0</v>
      </c>
    </row>
    <row r="469" spans="1:11">
      <c r="A469">
        <v>4001</v>
      </c>
      <c r="C469" s="38">
        <v>97644568</v>
      </c>
      <c r="H469" t="s">
        <v>695</v>
      </c>
      <c r="J469">
        <v>99127</v>
      </c>
      <c r="K469" s="78">
        <v>0</v>
      </c>
    </row>
    <row r="470" spans="1:11">
      <c r="A470">
        <v>4001</v>
      </c>
      <c r="C470" s="38">
        <v>659503944</v>
      </c>
      <c r="H470" t="s">
        <v>696</v>
      </c>
      <c r="I470" s="38"/>
      <c r="J470">
        <v>480672</v>
      </c>
      <c r="K470" s="78">
        <v>0</v>
      </c>
    </row>
    <row r="471" spans="1:11">
      <c r="A471">
        <v>4001</v>
      </c>
      <c r="C471" s="38">
        <v>900661037</v>
      </c>
      <c r="H471" t="s">
        <v>697</v>
      </c>
      <c r="J471">
        <v>43700</v>
      </c>
      <c r="K471" s="78">
        <v>0</v>
      </c>
    </row>
    <row r="472" spans="1:11">
      <c r="A472">
        <v>4001</v>
      </c>
      <c r="C472" s="38">
        <v>900359178</v>
      </c>
      <c r="H472" t="s">
        <v>698</v>
      </c>
      <c r="J472">
        <v>99600</v>
      </c>
      <c r="K472" s="78">
        <v>0</v>
      </c>
    </row>
    <row r="473" spans="1:11">
      <c r="A473">
        <v>4001</v>
      </c>
      <c r="C473" s="38">
        <v>901020679</v>
      </c>
      <c r="H473" t="s">
        <v>699</v>
      </c>
      <c r="I473" s="38"/>
      <c r="J473">
        <v>35133126</v>
      </c>
      <c r="K473" s="78">
        <v>0</v>
      </c>
    </row>
    <row r="474" spans="1:11">
      <c r="A474">
        <v>4001</v>
      </c>
      <c r="C474" s="38">
        <v>900195679</v>
      </c>
      <c r="H474" t="s">
        <v>700</v>
      </c>
      <c r="I474" s="38"/>
      <c r="J474">
        <v>1382996</v>
      </c>
      <c r="K474" s="78">
        <v>0</v>
      </c>
    </row>
    <row r="475" spans="1:11">
      <c r="A475">
        <v>4001</v>
      </c>
      <c r="C475" s="38">
        <v>682236089</v>
      </c>
      <c r="H475" t="s">
        <v>701</v>
      </c>
      <c r="J475">
        <v>104202</v>
      </c>
      <c r="K475" s="78">
        <v>0</v>
      </c>
    </row>
    <row r="476" spans="1:11">
      <c r="A476">
        <v>4001</v>
      </c>
      <c r="C476" s="38" t="s">
        <v>702</v>
      </c>
      <c r="H476" t="s">
        <v>703</v>
      </c>
      <c r="J476">
        <v>230252</v>
      </c>
      <c r="K476" s="78">
        <v>0</v>
      </c>
    </row>
    <row r="477" spans="1:11">
      <c r="A477">
        <v>4001</v>
      </c>
      <c r="C477" s="38">
        <v>658362304</v>
      </c>
      <c r="H477" t="s">
        <v>704</v>
      </c>
      <c r="J477">
        <v>100840</v>
      </c>
      <c r="K477" s="78">
        <v>0</v>
      </c>
    </row>
    <row r="478" spans="1:11">
      <c r="A478">
        <v>4001</v>
      </c>
      <c r="C478" s="38">
        <v>1143399986</v>
      </c>
      <c r="H478" t="s">
        <v>705</v>
      </c>
      <c r="J478">
        <v>116000</v>
      </c>
      <c r="K478" s="78">
        <v>0</v>
      </c>
    </row>
    <row r="479" spans="1:11">
      <c r="A479">
        <v>4001</v>
      </c>
      <c r="C479" s="38">
        <v>550010112</v>
      </c>
      <c r="H479" t="s">
        <v>706</v>
      </c>
      <c r="J479">
        <v>100840</v>
      </c>
      <c r="K479" s="78">
        <v>0</v>
      </c>
    </row>
    <row r="480" spans="1:11">
      <c r="A480">
        <v>4001</v>
      </c>
      <c r="C480" s="38" t="s">
        <v>707</v>
      </c>
      <c r="H480" t="s">
        <v>708</v>
      </c>
      <c r="J480">
        <v>207619</v>
      </c>
      <c r="K480" s="78">
        <v>0</v>
      </c>
    </row>
    <row r="481" spans="1:11">
      <c r="A481">
        <v>4001</v>
      </c>
      <c r="C481" s="38">
        <v>667885219</v>
      </c>
      <c r="H481" t="s">
        <v>709</v>
      </c>
      <c r="I481" s="38"/>
      <c r="J481">
        <v>321353</v>
      </c>
      <c r="K481" s="78">
        <v>0</v>
      </c>
    </row>
    <row r="482" spans="1:11">
      <c r="A482">
        <v>4001</v>
      </c>
      <c r="C482" s="38" t="s">
        <v>710</v>
      </c>
      <c r="H482" t="s">
        <v>711</v>
      </c>
      <c r="J482">
        <v>208403</v>
      </c>
      <c r="K482" s="78">
        <v>0</v>
      </c>
    </row>
    <row r="483" spans="1:11">
      <c r="A483">
        <v>4001</v>
      </c>
      <c r="C483" s="38" t="s">
        <v>712</v>
      </c>
      <c r="H483" t="s">
        <v>713</v>
      </c>
      <c r="J483">
        <v>120168</v>
      </c>
      <c r="K483" s="78">
        <v>0</v>
      </c>
    </row>
    <row r="484" spans="1:11">
      <c r="A484">
        <v>4001</v>
      </c>
      <c r="C484" s="38" t="s">
        <v>714</v>
      </c>
      <c r="H484" t="s">
        <v>715</v>
      </c>
      <c r="J484">
        <v>121849</v>
      </c>
      <c r="K484" s="78">
        <v>0</v>
      </c>
    </row>
    <row r="485" spans="1:11">
      <c r="A485">
        <v>4001</v>
      </c>
      <c r="C485" s="38">
        <v>655371006</v>
      </c>
      <c r="H485" t="s">
        <v>716</v>
      </c>
      <c r="J485">
        <v>238655</v>
      </c>
      <c r="K485" s="78">
        <v>0</v>
      </c>
    </row>
    <row r="486" spans="1:11">
      <c r="A486">
        <v>4001</v>
      </c>
      <c r="C486" s="38">
        <v>530932635</v>
      </c>
      <c r="H486" t="s">
        <v>717</v>
      </c>
      <c r="J486">
        <v>240336</v>
      </c>
      <c r="K486" s="78">
        <v>0</v>
      </c>
    </row>
    <row r="487" spans="1:11">
      <c r="A487">
        <v>4001</v>
      </c>
      <c r="C487" s="38">
        <v>527331081</v>
      </c>
      <c r="H487" t="s">
        <v>718</v>
      </c>
      <c r="J487">
        <v>118487</v>
      </c>
      <c r="K487" s="78">
        <v>0</v>
      </c>
    </row>
    <row r="488" spans="1:11">
      <c r="A488">
        <v>4001</v>
      </c>
      <c r="C488" s="38" t="s">
        <v>719</v>
      </c>
      <c r="H488" t="s">
        <v>720</v>
      </c>
      <c r="J488">
        <v>118487</v>
      </c>
      <c r="K488" s="78">
        <v>0</v>
      </c>
    </row>
    <row r="489" spans="1:11">
      <c r="A489">
        <v>4001</v>
      </c>
      <c r="C489" s="38">
        <v>530751963</v>
      </c>
      <c r="H489" t="s">
        <v>721</v>
      </c>
      <c r="J489">
        <v>223529</v>
      </c>
      <c r="K489" s="78">
        <v>0</v>
      </c>
    </row>
    <row r="490" spans="1:11">
      <c r="A490">
        <v>4001</v>
      </c>
      <c r="C490" s="38">
        <v>830098592</v>
      </c>
      <c r="H490" t="s">
        <v>722</v>
      </c>
      <c r="J490">
        <v>12200</v>
      </c>
      <c r="K490" s="78">
        <v>0</v>
      </c>
    </row>
    <row r="491" spans="1:11">
      <c r="A491">
        <v>4001</v>
      </c>
      <c r="C491" s="38" t="s">
        <v>723</v>
      </c>
      <c r="H491" t="s">
        <v>724</v>
      </c>
      <c r="I491" s="38"/>
      <c r="J491">
        <v>360504</v>
      </c>
      <c r="K491" s="78">
        <v>0</v>
      </c>
    </row>
    <row r="492" spans="1:11">
      <c r="A492">
        <v>4001</v>
      </c>
      <c r="C492" s="38">
        <v>671671662</v>
      </c>
      <c r="H492" t="s">
        <v>725</v>
      </c>
      <c r="J492">
        <v>118487</v>
      </c>
      <c r="K492" s="78">
        <v>0</v>
      </c>
    </row>
    <row r="493" spans="1:11">
      <c r="A493">
        <v>4001</v>
      </c>
      <c r="C493" s="38">
        <v>520770920</v>
      </c>
      <c r="H493" t="s">
        <v>726</v>
      </c>
      <c r="J493">
        <v>120168</v>
      </c>
      <c r="K493" s="78">
        <v>0</v>
      </c>
    </row>
    <row r="494" spans="1:11">
      <c r="A494">
        <v>4001</v>
      </c>
      <c r="C494" s="38" t="s">
        <v>727</v>
      </c>
      <c r="H494" t="s">
        <v>728</v>
      </c>
      <c r="J494">
        <v>105882</v>
      </c>
      <c r="K494" s="78">
        <v>0</v>
      </c>
    </row>
    <row r="495" spans="1:11">
      <c r="A495">
        <v>4001</v>
      </c>
      <c r="C495" s="38">
        <v>900461152</v>
      </c>
      <c r="H495" t="s">
        <v>729</v>
      </c>
      <c r="J495">
        <v>61000</v>
      </c>
      <c r="K495" s="78">
        <v>0</v>
      </c>
    </row>
    <row r="496" spans="1:11">
      <c r="A496">
        <v>4001</v>
      </c>
      <c r="C496" s="38" t="s">
        <v>730</v>
      </c>
      <c r="H496" t="s">
        <v>731</v>
      </c>
      <c r="J496">
        <v>236975</v>
      </c>
      <c r="K496" s="78">
        <v>0</v>
      </c>
    </row>
    <row r="497" spans="1:11">
      <c r="A497">
        <v>4001</v>
      </c>
      <c r="C497" s="38">
        <v>592678218</v>
      </c>
      <c r="H497" t="s">
        <v>732</v>
      </c>
      <c r="J497">
        <v>100000</v>
      </c>
      <c r="K497" s="78">
        <v>0</v>
      </c>
    </row>
    <row r="498" spans="1:11">
      <c r="A498">
        <v>4001</v>
      </c>
      <c r="C498" s="38">
        <v>79353702</v>
      </c>
      <c r="H498" t="s">
        <v>733</v>
      </c>
      <c r="J498">
        <v>8403</v>
      </c>
      <c r="K498" s="78">
        <v>0</v>
      </c>
    </row>
    <row r="499" spans="1:11">
      <c r="A499">
        <v>4001</v>
      </c>
      <c r="C499" s="38">
        <v>560478574</v>
      </c>
      <c r="H499" t="s">
        <v>734</v>
      </c>
      <c r="J499">
        <v>114286</v>
      </c>
      <c r="K499" s="78">
        <v>0</v>
      </c>
    </row>
    <row r="500" spans="1:11">
      <c r="A500">
        <v>4001</v>
      </c>
      <c r="C500" s="38" t="s">
        <v>735</v>
      </c>
      <c r="H500" t="s">
        <v>736</v>
      </c>
      <c r="J500">
        <v>115126</v>
      </c>
      <c r="K500" s="78">
        <v>0</v>
      </c>
    </row>
    <row r="501" spans="1:11">
      <c r="A501">
        <v>4001</v>
      </c>
      <c r="C501" s="38">
        <v>760583583</v>
      </c>
      <c r="H501" t="s">
        <v>737</v>
      </c>
      <c r="I501" s="38"/>
      <c r="J501">
        <v>297479</v>
      </c>
      <c r="K501" s="78">
        <v>0</v>
      </c>
    </row>
    <row r="502" spans="1:11">
      <c r="A502">
        <v>4001</v>
      </c>
      <c r="C502" s="38" t="s">
        <v>738</v>
      </c>
      <c r="H502" t="s">
        <v>739</v>
      </c>
      <c r="J502">
        <v>117331</v>
      </c>
      <c r="K502" s="78">
        <v>0</v>
      </c>
    </row>
    <row r="503" spans="1:11">
      <c r="A503">
        <v>4001</v>
      </c>
      <c r="C503" s="38">
        <v>550844179</v>
      </c>
      <c r="H503" t="s">
        <v>740</v>
      </c>
      <c r="J503">
        <v>200000</v>
      </c>
      <c r="K503" s="78">
        <v>0</v>
      </c>
    </row>
    <row r="504" spans="1:11">
      <c r="A504">
        <v>4001</v>
      </c>
      <c r="C504" s="38">
        <v>214256232</v>
      </c>
      <c r="H504" t="s">
        <v>741</v>
      </c>
      <c r="J504">
        <v>106723</v>
      </c>
      <c r="K504" s="78">
        <v>0</v>
      </c>
    </row>
    <row r="505" spans="1:11">
      <c r="A505">
        <v>4001</v>
      </c>
      <c r="C505" s="38">
        <v>900890471</v>
      </c>
      <c r="H505" t="s">
        <v>742</v>
      </c>
      <c r="I505" s="38"/>
      <c r="J505">
        <v>1003000</v>
      </c>
      <c r="K505" s="78">
        <v>0</v>
      </c>
    </row>
    <row r="506" spans="1:11">
      <c r="A506">
        <v>4001</v>
      </c>
      <c r="C506" s="38">
        <v>591067313</v>
      </c>
      <c r="H506" t="s">
        <v>743</v>
      </c>
      <c r="J506">
        <v>106723</v>
      </c>
      <c r="K506" s="78">
        <v>0</v>
      </c>
    </row>
    <row r="507" spans="1:11">
      <c r="A507">
        <v>4001</v>
      </c>
      <c r="C507" s="38">
        <v>890304099</v>
      </c>
      <c r="H507" t="s">
        <v>744</v>
      </c>
      <c r="I507" s="38"/>
      <c r="J507">
        <v>15117728</v>
      </c>
      <c r="K507" s="78">
        <v>0</v>
      </c>
    </row>
    <row r="508" spans="1:11">
      <c r="A508">
        <v>4001</v>
      </c>
      <c r="C508" s="38" t="s">
        <v>745</v>
      </c>
      <c r="H508" t="s">
        <v>746</v>
      </c>
      <c r="J508">
        <v>211765</v>
      </c>
      <c r="K508" s="78">
        <v>0</v>
      </c>
    </row>
    <row r="509" spans="1:11">
      <c r="A509">
        <v>4001</v>
      </c>
      <c r="C509" s="38" t="s">
        <v>747</v>
      </c>
      <c r="H509" t="s">
        <v>748</v>
      </c>
      <c r="J509">
        <v>211074</v>
      </c>
      <c r="K509" s="78">
        <v>0</v>
      </c>
    </row>
    <row r="510" spans="1:11">
      <c r="A510">
        <v>4001</v>
      </c>
      <c r="C510" s="38" t="s">
        <v>749</v>
      </c>
      <c r="H510" t="s">
        <v>750</v>
      </c>
      <c r="J510">
        <v>201681</v>
      </c>
      <c r="K510" s="78">
        <v>0</v>
      </c>
    </row>
    <row r="511" spans="1:11">
      <c r="A511">
        <v>4001</v>
      </c>
      <c r="C511" s="38">
        <v>544973040</v>
      </c>
      <c r="H511" t="s">
        <v>751</v>
      </c>
      <c r="J511">
        <v>240336</v>
      </c>
      <c r="K511" s="78">
        <v>0</v>
      </c>
    </row>
    <row r="512" spans="1:11">
      <c r="A512">
        <v>4001</v>
      </c>
      <c r="C512" s="38" t="s">
        <v>752</v>
      </c>
      <c r="H512" t="s">
        <v>753</v>
      </c>
      <c r="J512">
        <v>120246</v>
      </c>
      <c r="K512" s="78">
        <v>0</v>
      </c>
    </row>
    <row r="513" spans="1:11">
      <c r="A513">
        <v>4001</v>
      </c>
      <c r="C513" s="38" t="s">
        <v>754</v>
      </c>
      <c r="H513" t="s">
        <v>755</v>
      </c>
      <c r="J513">
        <v>200000</v>
      </c>
      <c r="K513" s="78">
        <v>0</v>
      </c>
    </row>
    <row r="514" spans="1:11">
      <c r="A514">
        <v>4001</v>
      </c>
      <c r="C514" s="38">
        <v>568579628</v>
      </c>
      <c r="H514" t="s">
        <v>756</v>
      </c>
      <c r="J514">
        <v>100840</v>
      </c>
      <c r="K514" s="78">
        <v>0</v>
      </c>
    </row>
    <row r="515" spans="1:11">
      <c r="A515">
        <v>4001</v>
      </c>
      <c r="C515" s="38" t="s">
        <v>757</v>
      </c>
      <c r="H515" t="s">
        <v>758</v>
      </c>
      <c r="I515" s="38"/>
      <c r="J515">
        <v>360504</v>
      </c>
      <c r="K515" s="78">
        <v>0</v>
      </c>
    </row>
    <row r="516" spans="1:11">
      <c r="A516">
        <v>4001</v>
      </c>
      <c r="C516" s="38">
        <v>56497434</v>
      </c>
      <c r="H516" t="s">
        <v>759</v>
      </c>
      <c r="I516" s="38"/>
      <c r="J516">
        <v>240336</v>
      </c>
      <c r="K516" s="78">
        <v>0</v>
      </c>
    </row>
    <row r="517" spans="1:11">
      <c r="A517">
        <v>4001</v>
      </c>
      <c r="C517" s="38">
        <v>668099829</v>
      </c>
      <c r="H517" t="s">
        <v>760</v>
      </c>
      <c r="J517">
        <v>118487</v>
      </c>
      <c r="K517" s="78">
        <v>0</v>
      </c>
    </row>
    <row r="518" spans="1:11">
      <c r="A518">
        <v>4001</v>
      </c>
      <c r="C518" s="38" t="s">
        <v>761</v>
      </c>
      <c r="H518" t="s">
        <v>762</v>
      </c>
      <c r="J518">
        <v>99160</v>
      </c>
      <c r="K518" s="78">
        <v>0</v>
      </c>
    </row>
    <row r="519" spans="1:11">
      <c r="A519">
        <v>4001</v>
      </c>
      <c r="C519" s="38" t="s">
        <v>763</v>
      </c>
      <c r="H519" t="s">
        <v>764</v>
      </c>
      <c r="J519">
        <v>99160</v>
      </c>
      <c r="K519" s="78">
        <v>0</v>
      </c>
    </row>
    <row r="520" spans="1:11">
      <c r="A520">
        <v>4001</v>
      </c>
      <c r="C520" s="38">
        <v>544952275</v>
      </c>
      <c r="H520" t="s">
        <v>765</v>
      </c>
      <c r="J520">
        <v>117647</v>
      </c>
      <c r="K520" s="78">
        <v>0</v>
      </c>
    </row>
    <row r="521" spans="1:11">
      <c r="A521">
        <v>4001</v>
      </c>
      <c r="C521" s="38">
        <v>678934837</v>
      </c>
      <c r="H521" t="s">
        <v>766</v>
      </c>
      <c r="J521">
        <v>236975</v>
      </c>
      <c r="K521" s="78">
        <v>0</v>
      </c>
    </row>
    <row r="522" spans="1:11">
      <c r="A522">
        <v>4001</v>
      </c>
      <c r="C522" s="38">
        <v>549557979</v>
      </c>
      <c r="H522" t="s">
        <v>767</v>
      </c>
      <c r="J522">
        <v>105042</v>
      </c>
      <c r="K522" s="78">
        <v>0</v>
      </c>
    </row>
    <row r="523" spans="1:11">
      <c r="A523">
        <v>4001</v>
      </c>
      <c r="C523" s="38">
        <v>583949713</v>
      </c>
      <c r="H523" t="s">
        <v>768</v>
      </c>
      <c r="J523">
        <v>99160</v>
      </c>
      <c r="K523" s="78">
        <v>0</v>
      </c>
    </row>
    <row r="524" spans="1:11">
      <c r="A524">
        <v>4001</v>
      </c>
      <c r="C524" s="38" t="s">
        <v>769</v>
      </c>
      <c r="H524" t="s">
        <v>770</v>
      </c>
      <c r="I524" s="38"/>
      <c r="J524">
        <v>347899</v>
      </c>
      <c r="K524" s="78">
        <v>0</v>
      </c>
    </row>
    <row r="525" spans="1:11">
      <c r="A525">
        <v>4001</v>
      </c>
      <c r="C525" s="38">
        <v>588792336</v>
      </c>
      <c r="H525" t="s">
        <v>771</v>
      </c>
      <c r="J525">
        <v>103361</v>
      </c>
      <c r="K525" s="78">
        <v>0</v>
      </c>
    </row>
    <row r="526" spans="1:11">
      <c r="A526">
        <v>4001</v>
      </c>
      <c r="C526" s="38">
        <v>900430148</v>
      </c>
      <c r="H526" t="s">
        <v>772</v>
      </c>
      <c r="I526" s="38"/>
      <c r="J526">
        <v>377187790</v>
      </c>
      <c r="K526" s="78">
        <v>0</v>
      </c>
    </row>
    <row r="527" spans="1:11">
      <c r="A527">
        <v>4001</v>
      </c>
      <c r="C527" s="38">
        <v>900278056</v>
      </c>
      <c r="H527" t="s">
        <v>773</v>
      </c>
      <c r="J527">
        <v>24400</v>
      </c>
      <c r="K527" s="78">
        <v>0</v>
      </c>
    </row>
    <row r="528" spans="1:11">
      <c r="A528">
        <v>4001</v>
      </c>
      <c r="C528" s="38">
        <v>890921246</v>
      </c>
      <c r="H528" t="s">
        <v>774</v>
      </c>
      <c r="J528">
        <v>12200</v>
      </c>
      <c r="K528" s="78">
        <v>0</v>
      </c>
    </row>
    <row r="529" spans="1:11">
      <c r="A529">
        <v>4001</v>
      </c>
      <c r="C529" s="38">
        <v>900075980</v>
      </c>
      <c r="H529" t="s">
        <v>775</v>
      </c>
      <c r="I529" s="38"/>
      <c r="J529">
        <v>364900</v>
      </c>
      <c r="K529" s="78">
        <v>0</v>
      </c>
    </row>
    <row r="530" spans="1:11">
      <c r="A530">
        <v>4001</v>
      </c>
      <c r="C530" s="38">
        <v>860001778</v>
      </c>
      <c r="H530" t="s">
        <v>776</v>
      </c>
      <c r="I530" s="38"/>
      <c r="J530">
        <v>611500</v>
      </c>
      <c r="K530" s="78">
        <v>0</v>
      </c>
    </row>
    <row r="531" spans="1:11">
      <c r="A531">
        <v>4001</v>
      </c>
      <c r="C531" s="38">
        <v>901043643</v>
      </c>
      <c r="H531" t="s">
        <v>777</v>
      </c>
      <c r="J531">
        <v>116000</v>
      </c>
      <c r="K531" s="78">
        <v>0</v>
      </c>
    </row>
    <row r="532" spans="1:11">
      <c r="A532">
        <v>4001</v>
      </c>
      <c r="C532" s="38">
        <v>900039587</v>
      </c>
      <c r="H532" t="s">
        <v>778</v>
      </c>
      <c r="I532" s="38"/>
      <c r="J532">
        <v>1334300</v>
      </c>
      <c r="K532" s="78">
        <v>0</v>
      </c>
    </row>
    <row r="533" spans="1:11">
      <c r="A533">
        <v>4001</v>
      </c>
      <c r="C533" s="38">
        <v>830506982</v>
      </c>
      <c r="H533" t="s">
        <v>779</v>
      </c>
      <c r="I533" s="38"/>
      <c r="J533">
        <v>294600</v>
      </c>
      <c r="K533" s="78">
        <v>0</v>
      </c>
    </row>
    <row r="534" spans="1:11">
      <c r="A534">
        <v>4001</v>
      </c>
      <c r="C534" s="38">
        <v>900918834</v>
      </c>
      <c r="H534" t="s">
        <v>780</v>
      </c>
      <c r="J534">
        <v>116100</v>
      </c>
      <c r="K534" s="78">
        <v>0</v>
      </c>
    </row>
    <row r="535" spans="1:11">
      <c r="A535">
        <v>4001</v>
      </c>
      <c r="C535" s="38">
        <v>860037232</v>
      </c>
      <c r="H535" t="s">
        <v>781</v>
      </c>
      <c r="J535">
        <v>77200</v>
      </c>
      <c r="K535" s="78">
        <v>0</v>
      </c>
    </row>
    <row r="536" spans="1:11">
      <c r="A536">
        <v>4001</v>
      </c>
      <c r="C536" s="38">
        <v>830504592</v>
      </c>
      <c r="H536" t="s">
        <v>782</v>
      </c>
      <c r="I536" s="38"/>
      <c r="J536">
        <v>270600</v>
      </c>
      <c r="K536" s="78">
        <v>0</v>
      </c>
    </row>
    <row r="537" spans="1:11">
      <c r="A537">
        <v>4001</v>
      </c>
      <c r="C537" s="38" t="s">
        <v>783</v>
      </c>
      <c r="H537" t="s">
        <v>784</v>
      </c>
      <c r="J537">
        <v>120168</v>
      </c>
      <c r="K537" s="78">
        <v>0</v>
      </c>
    </row>
    <row r="538" spans="1:11">
      <c r="A538">
        <v>4001</v>
      </c>
      <c r="C538" s="38">
        <v>900336735</v>
      </c>
      <c r="H538" t="s">
        <v>785</v>
      </c>
      <c r="J538">
        <v>38600</v>
      </c>
      <c r="K538" s="78">
        <v>0</v>
      </c>
    </row>
    <row r="539" spans="1:11">
      <c r="A539">
        <v>4001</v>
      </c>
      <c r="C539" s="38">
        <v>890926257</v>
      </c>
      <c r="H539" t="s">
        <v>786</v>
      </c>
      <c r="I539" s="38"/>
      <c r="J539">
        <v>540500</v>
      </c>
      <c r="K539" s="78">
        <v>0</v>
      </c>
    </row>
    <row r="540" spans="1:11">
      <c r="A540">
        <v>4001</v>
      </c>
      <c r="C540" s="38">
        <v>900791766</v>
      </c>
      <c r="H540" t="s">
        <v>787</v>
      </c>
      <c r="J540">
        <v>24400</v>
      </c>
      <c r="K540" s="78">
        <v>0</v>
      </c>
    </row>
    <row r="541" spans="1:11">
      <c r="A541">
        <v>4001</v>
      </c>
      <c r="C541" s="38" t="s">
        <v>788</v>
      </c>
      <c r="H541" t="s">
        <v>789</v>
      </c>
      <c r="J541">
        <v>120168</v>
      </c>
      <c r="K541" s="78">
        <v>0</v>
      </c>
    </row>
    <row r="542" spans="1:11">
      <c r="A542">
        <v>4001</v>
      </c>
      <c r="C542" s="38" t="s">
        <v>790</v>
      </c>
      <c r="H542" t="s">
        <v>791</v>
      </c>
      <c r="J542">
        <v>106723</v>
      </c>
      <c r="K542" s="78">
        <v>0</v>
      </c>
    </row>
    <row r="543" spans="1:11">
      <c r="A543">
        <v>4001</v>
      </c>
      <c r="C543" s="38">
        <v>900318254</v>
      </c>
      <c r="H543" t="s">
        <v>792</v>
      </c>
      <c r="J543">
        <v>12200</v>
      </c>
      <c r="K543" s="78">
        <v>0</v>
      </c>
    </row>
    <row r="544" spans="1:11">
      <c r="A544">
        <v>4001</v>
      </c>
      <c r="C544" s="38">
        <v>800225785</v>
      </c>
      <c r="H544" t="s">
        <v>793</v>
      </c>
      <c r="J544">
        <v>154400</v>
      </c>
      <c r="K544" s="78">
        <v>0</v>
      </c>
    </row>
    <row r="545" spans="1:11">
      <c r="A545">
        <v>4001</v>
      </c>
      <c r="C545" s="38">
        <v>830000602</v>
      </c>
      <c r="H545" t="s">
        <v>794</v>
      </c>
      <c r="J545">
        <v>36600</v>
      </c>
      <c r="K545" s="78">
        <v>0</v>
      </c>
    </row>
    <row r="546" spans="1:11">
      <c r="A546">
        <v>4001</v>
      </c>
      <c r="C546" s="38">
        <v>900599166</v>
      </c>
      <c r="H546" t="s">
        <v>795</v>
      </c>
      <c r="J546">
        <v>120900</v>
      </c>
      <c r="K546" s="78">
        <v>0</v>
      </c>
    </row>
    <row r="547" spans="1:11">
      <c r="A547">
        <v>4001</v>
      </c>
      <c r="C547" s="38">
        <v>800158130</v>
      </c>
      <c r="H547" t="s">
        <v>796</v>
      </c>
      <c r="J547">
        <v>36600</v>
      </c>
      <c r="K547" s="78">
        <v>0</v>
      </c>
    </row>
    <row r="548" spans="1:11">
      <c r="A548">
        <v>4001</v>
      </c>
      <c r="C548" s="38">
        <v>900032268</v>
      </c>
      <c r="H548" t="s">
        <v>797</v>
      </c>
      <c r="J548">
        <v>57900</v>
      </c>
      <c r="K548" s="78">
        <v>0</v>
      </c>
    </row>
    <row r="549" spans="1:11">
      <c r="A549">
        <v>4001</v>
      </c>
      <c r="C549" s="38">
        <v>890401617</v>
      </c>
      <c r="H549" t="s">
        <v>798</v>
      </c>
      <c r="I549" s="38"/>
      <c r="J549">
        <v>906600</v>
      </c>
      <c r="K549" s="78">
        <v>0</v>
      </c>
    </row>
    <row r="550" spans="1:11">
      <c r="A550">
        <v>4001</v>
      </c>
      <c r="C550" s="38">
        <v>901437939</v>
      </c>
      <c r="H550" t="s">
        <v>799</v>
      </c>
      <c r="I550" s="38"/>
      <c r="J550">
        <v>633443951</v>
      </c>
      <c r="K550" s="78">
        <v>0</v>
      </c>
    </row>
    <row r="551" spans="1:11">
      <c r="A551">
        <v>4001</v>
      </c>
      <c r="C551" s="38">
        <v>901634681</v>
      </c>
      <c r="H551" t="s">
        <v>800</v>
      </c>
      <c r="I551" s="38"/>
      <c r="J551">
        <v>156700456</v>
      </c>
      <c r="K551" s="78">
        <v>0</v>
      </c>
    </row>
    <row r="552" spans="1:11">
      <c r="A552">
        <v>4001</v>
      </c>
      <c r="C552" s="38">
        <v>900970658</v>
      </c>
      <c r="H552" t="s">
        <v>801</v>
      </c>
      <c r="J552">
        <v>12200</v>
      </c>
      <c r="K552" s="78">
        <v>0</v>
      </c>
    </row>
    <row r="553" spans="1:11">
      <c r="A553">
        <v>4001</v>
      </c>
      <c r="C553" s="38">
        <v>900606121</v>
      </c>
      <c r="H553" t="s">
        <v>802</v>
      </c>
      <c r="I553" s="38"/>
      <c r="J553">
        <v>328097657</v>
      </c>
      <c r="K553" s="78">
        <v>0</v>
      </c>
    </row>
    <row r="554" spans="1:11">
      <c r="A554">
        <v>4001</v>
      </c>
      <c r="C554" s="38">
        <v>900403670</v>
      </c>
      <c r="H554" t="s">
        <v>803</v>
      </c>
      <c r="I554" s="38"/>
      <c r="J554">
        <v>128466209</v>
      </c>
      <c r="K554" s="78">
        <v>0</v>
      </c>
    </row>
    <row r="555" spans="1:11">
      <c r="A555">
        <v>4001</v>
      </c>
      <c r="C555" s="38">
        <v>900959718</v>
      </c>
      <c r="H555" t="s">
        <v>804</v>
      </c>
      <c r="J555">
        <v>24400</v>
      </c>
      <c r="K555" s="78">
        <v>0</v>
      </c>
    </row>
    <row r="556" spans="1:11">
      <c r="A556">
        <v>4001</v>
      </c>
      <c r="C556" s="38">
        <v>553050922</v>
      </c>
      <c r="H556" t="s">
        <v>805</v>
      </c>
      <c r="J556">
        <v>120168</v>
      </c>
      <c r="K556" s="78">
        <v>0</v>
      </c>
    </row>
    <row r="557" spans="1:11">
      <c r="A557">
        <v>4001</v>
      </c>
      <c r="C557" s="38">
        <v>1037670220</v>
      </c>
      <c r="H557" t="s">
        <v>806</v>
      </c>
      <c r="J557">
        <v>118155</v>
      </c>
      <c r="K557" s="78">
        <v>0</v>
      </c>
    </row>
    <row r="558" spans="1:11">
      <c r="A558">
        <v>4001</v>
      </c>
      <c r="C558" s="38" t="s">
        <v>807</v>
      </c>
      <c r="H558" t="s">
        <v>808</v>
      </c>
      <c r="J558">
        <v>120168</v>
      </c>
      <c r="K558" s="78">
        <v>0</v>
      </c>
    </row>
    <row r="559" spans="1:11">
      <c r="A559">
        <v>4001</v>
      </c>
      <c r="C559" s="38">
        <v>890903937</v>
      </c>
      <c r="H559" t="s">
        <v>809</v>
      </c>
      <c r="I559" s="38"/>
      <c r="J559">
        <v>46960608</v>
      </c>
      <c r="K559" s="78">
        <v>0</v>
      </c>
    </row>
    <row r="560" spans="1:11">
      <c r="A560">
        <v>4001</v>
      </c>
      <c r="C560" s="38">
        <v>900411710</v>
      </c>
      <c r="H560" t="s">
        <v>810</v>
      </c>
      <c r="I560" s="38"/>
      <c r="J560">
        <v>2720097</v>
      </c>
      <c r="K560" s="78">
        <v>0</v>
      </c>
    </row>
    <row r="561" spans="1:11">
      <c r="A561">
        <v>4001</v>
      </c>
      <c r="C561" s="38">
        <v>900181246</v>
      </c>
      <c r="H561" t="s">
        <v>811</v>
      </c>
      <c r="J561">
        <v>12200</v>
      </c>
      <c r="K561" s="78">
        <v>0</v>
      </c>
    </row>
    <row r="562" spans="1:11">
      <c r="A562">
        <v>4001</v>
      </c>
      <c r="C562" s="38">
        <v>84344420</v>
      </c>
      <c r="H562" t="s">
        <v>812</v>
      </c>
      <c r="J562">
        <v>100000</v>
      </c>
      <c r="K562" s="78">
        <v>0</v>
      </c>
    </row>
    <row r="563" spans="1:11">
      <c r="A563">
        <v>4001</v>
      </c>
      <c r="C563" s="38">
        <v>901552753</v>
      </c>
      <c r="H563" t="s">
        <v>813</v>
      </c>
      <c r="I563" s="38"/>
      <c r="J563">
        <v>11765312</v>
      </c>
      <c r="K563" s="78">
        <v>0</v>
      </c>
    </row>
    <row r="564" spans="1:11">
      <c r="A564">
        <v>4001</v>
      </c>
      <c r="C564" s="38">
        <v>800254154</v>
      </c>
      <c r="H564" t="s">
        <v>814</v>
      </c>
      <c r="I564" s="38"/>
      <c r="J564">
        <v>2861300</v>
      </c>
      <c r="K564" s="78">
        <v>0</v>
      </c>
    </row>
    <row r="565" spans="1:11">
      <c r="A565">
        <v>4001</v>
      </c>
      <c r="C565" s="38">
        <v>900766126</v>
      </c>
      <c r="H565" t="s">
        <v>815</v>
      </c>
      <c r="I565" s="38"/>
      <c r="J565">
        <v>15240400</v>
      </c>
      <c r="K565" s="78">
        <v>0</v>
      </c>
    </row>
    <row r="566" spans="1:11">
      <c r="A566">
        <v>4001</v>
      </c>
      <c r="C566" s="38" t="s">
        <v>816</v>
      </c>
      <c r="H566" t="s">
        <v>817</v>
      </c>
      <c r="J566">
        <v>228571</v>
      </c>
      <c r="K566" s="78">
        <v>0</v>
      </c>
    </row>
    <row r="567" spans="1:11">
      <c r="A567">
        <v>4001</v>
      </c>
      <c r="C567" s="38">
        <v>576163197</v>
      </c>
      <c r="H567" t="s">
        <v>818</v>
      </c>
      <c r="J567">
        <v>236974</v>
      </c>
      <c r="K567" s="78">
        <v>0</v>
      </c>
    </row>
    <row r="568" spans="1:11">
      <c r="A568">
        <v>4001</v>
      </c>
      <c r="C568" s="38">
        <v>655609426</v>
      </c>
      <c r="H568" t="s">
        <v>819</v>
      </c>
      <c r="J568">
        <v>230252</v>
      </c>
      <c r="K568" s="78">
        <v>0</v>
      </c>
    </row>
    <row r="569" spans="1:11">
      <c r="A569">
        <v>4001</v>
      </c>
      <c r="C569" s="38" t="s">
        <v>820</v>
      </c>
      <c r="H569" t="s">
        <v>821</v>
      </c>
      <c r="J569">
        <v>105042</v>
      </c>
      <c r="K569" s="78">
        <v>0</v>
      </c>
    </row>
    <row r="570" spans="1:11">
      <c r="A570">
        <v>4001</v>
      </c>
      <c r="C570" s="38">
        <v>531194829</v>
      </c>
      <c r="H570" t="s">
        <v>822</v>
      </c>
      <c r="J570">
        <v>115126</v>
      </c>
      <c r="K570" s="78">
        <v>0</v>
      </c>
    </row>
    <row r="571" spans="1:11">
      <c r="A571">
        <v>4001</v>
      </c>
      <c r="C571" s="38">
        <v>70565040</v>
      </c>
      <c r="H571" t="s">
        <v>823</v>
      </c>
      <c r="J571">
        <v>8403</v>
      </c>
      <c r="K571" s="78">
        <v>0</v>
      </c>
    </row>
    <row r="572" spans="1:11">
      <c r="A572">
        <v>4001</v>
      </c>
      <c r="C572" s="38" t="s">
        <v>824</v>
      </c>
      <c r="H572" t="s">
        <v>825</v>
      </c>
      <c r="J572">
        <v>103415</v>
      </c>
      <c r="K572" s="78">
        <v>0</v>
      </c>
    </row>
    <row r="573" spans="1:11">
      <c r="A573">
        <v>4001</v>
      </c>
      <c r="C573" s="38">
        <v>676190722</v>
      </c>
      <c r="H573" t="s">
        <v>826</v>
      </c>
      <c r="J573">
        <v>211765</v>
      </c>
      <c r="K573" s="78">
        <v>0</v>
      </c>
    </row>
    <row r="574" spans="1:11">
      <c r="A574">
        <v>4001</v>
      </c>
      <c r="C574" s="38">
        <v>541151936</v>
      </c>
      <c r="H574" t="s">
        <v>827</v>
      </c>
      <c r="I574" s="38"/>
      <c r="J574">
        <v>355462</v>
      </c>
      <c r="K574" s="78">
        <v>0</v>
      </c>
    </row>
    <row r="575" spans="1:11">
      <c r="A575">
        <v>4001</v>
      </c>
      <c r="C575" s="38">
        <v>574393402</v>
      </c>
      <c r="H575" t="s">
        <v>828</v>
      </c>
      <c r="J575">
        <v>206722</v>
      </c>
      <c r="K575" s="78">
        <v>0</v>
      </c>
    </row>
    <row r="576" spans="1:11">
      <c r="A576">
        <v>4001</v>
      </c>
      <c r="C576" s="38">
        <v>901609017</v>
      </c>
      <c r="H576" t="s">
        <v>829</v>
      </c>
      <c r="I576" s="38"/>
      <c r="J576">
        <v>350700</v>
      </c>
      <c r="K576" s="78">
        <v>0</v>
      </c>
    </row>
    <row r="577" spans="1:11">
      <c r="A577">
        <v>4001</v>
      </c>
      <c r="C577" s="38">
        <v>511888784</v>
      </c>
      <c r="H577" t="s">
        <v>830</v>
      </c>
      <c r="J577">
        <v>230252</v>
      </c>
      <c r="K577" s="78">
        <v>0</v>
      </c>
    </row>
    <row r="578" spans="1:11">
      <c r="A578">
        <v>4001</v>
      </c>
      <c r="C578" s="38">
        <v>901290874</v>
      </c>
      <c r="H578" t="s">
        <v>831</v>
      </c>
      <c r="I578" s="38"/>
      <c r="J578">
        <v>503000</v>
      </c>
      <c r="K578" s="78">
        <v>0</v>
      </c>
    </row>
    <row r="579" spans="1:11">
      <c r="A579">
        <v>4001</v>
      </c>
      <c r="C579" s="38" t="s">
        <v>832</v>
      </c>
      <c r="H579" t="s">
        <v>833</v>
      </c>
      <c r="J579">
        <v>203361</v>
      </c>
      <c r="K579" s="78">
        <v>0</v>
      </c>
    </row>
    <row r="580" spans="1:11">
      <c r="A580">
        <v>4001</v>
      </c>
      <c r="C580" s="38">
        <v>654564550</v>
      </c>
      <c r="H580" t="s">
        <v>834</v>
      </c>
      <c r="J580">
        <v>104202</v>
      </c>
      <c r="K580" s="78">
        <v>0</v>
      </c>
    </row>
    <row r="581" spans="1:11">
      <c r="A581">
        <v>4001</v>
      </c>
      <c r="C581" s="38">
        <v>566419700</v>
      </c>
      <c r="H581" t="s">
        <v>835</v>
      </c>
      <c r="J581">
        <v>105882</v>
      </c>
      <c r="K581" s="78">
        <v>0</v>
      </c>
    </row>
    <row r="582" spans="1:11">
      <c r="A582">
        <v>4001</v>
      </c>
      <c r="C582" s="38">
        <v>5543428241</v>
      </c>
      <c r="H582" t="s">
        <v>836</v>
      </c>
      <c r="J582">
        <v>230252</v>
      </c>
      <c r="K582" s="78">
        <v>0</v>
      </c>
    </row>
    <row r="583" spans="1:11">
      <c r="A583">
        <v>4001</v>
      </c>
      <c r="C583" s="38">
        <v>566588279</v>
      </c>
      <c r="H583" t="s">
        <v>837</v>
      </c>
      <c r="J583">
        <v>240336</v>
      </c>
      <c r="K583" s="78">
        <v>0</v>
      </c>
    </row>
    <row r="584" spans="1:11">
      <c r="A584">
        <v>4001</v>
      </c>
      <c r="C584" s="38" t="s">
        <v>838</v>
      </c>
      <c r="H584" t="s">
        <v>839</v>
      </c>
      <c r="J584">
        <v>236975</v>
      </c>
      <c r="K584" s="78">
        <v>0</v>
      </c>
    </row>
    <row r="585" spans="1:11">
      <c r="A585">
        <v>4001</v>
      </c>
      <c r="C585" s="38" t="s">
        <v>840</v>
      </c>
      <c r="H585" t="s">
        <v>841</v>
      </c>
      <c r="J585">
        <v>118487</v>
      </c>
      <c r="K585" s="78">
        <v>0</v>
      </c>
    </row>
    <row r="586" spans="1:11">
      <c r="A586">
        <v>4001</v>
      </c>
      <c r="C586" s="38" t="s">
        <v>842</v>
      </c>
      <c r="H586" t="s">
        <v>843</v>
      </c>
      <c r="J586">
        <v>120168</v>
      </c>
      <c r="K586" s="78">
        <v>0</v>
      </c>
    </row>
    <row r="587" spans="1:11">
      <c r="A587">
        <v>4001</v>
      </c>
      <c r="C587" s="38">
        <v>900254399</v>
      </c>
      <c r="H587" t="s">
        <v>844</v>
      </c>
      <c r="I587" s="38"/>
      <c r="J587">
        <v>13681198943</v>
      </c>
      <c r="K587" s="78">
        <v>0</v>
      </c>
    </row>
    <row r="588" spans="1:11">
      <c r="A588">
        <v>4001</v>
      </c>
      <c r="C588" s="38">
        <v>901662796</v>
      </c>
      <c r="H588" t="s">
        <v>845</v>
      </c>
      <c r="I588" s="38"/>
      <c r="J588">
        <v>318289086</v>
      </c>
      <c r="K588" s="78">
        <v>0</v>
      </c>
    </row>
    <row r="589" spans="1:11">
      <c r="A589">
        <v>4001</v>
      </c>
      <c r="C589" s="38" t="s">
        <v>846</v>
      </c>
      <c r="H589" t="s">
        <v>847</v>
      </c>
      <c r="J589">
        <v>105042</v>
      </c>
      <c r="K589" s="78">
        <v>0</v>
      </c>
    </row>
    <row r="590" spans="1:11">
      <c r="A590">
        <v>4001</v>
      </c>
      <c r="C590" s="38">
        <v>18003189</v>
      </c>
      <c r="H590" t="s">
        <v>848</v>
      </c>
      <c r="J590">
        <v>118336</v>
      </c>
      <c r="K590" s="78">
        <v>0</v>
      </c>
    </row>
    <row r="591" spans="1:11">
      <c r="A591">
        <v>4001</v>
      </c>
      <c r="C591" s="38">
        <v>583890873</v>
      </c>
      <c r="H591" t="s">
        <v>849</v>
      </c>
      <c r="J591">
        <v>112605</v>
      </c>
      <c r="K591" s="78">
        <v>0</v>
      </c>
    </row>
    <row r="592" spans="1:11">
      <c r="A592">
        <v>4001</v>
      </c>
      <c r="C592" s="38" t="s">
        <v>850</v>
      </c>
      <c r="H592" t="s">
        <v>851</v>
      </c>
      <c r="J592">
        <v>220611</v>
      </c>
      <c r="K592" s="78">
        <v>0</v>
      </c>
    </row>
    <row r="593" spans="1:11">
      <c r="A593">
        <v>4001</v>
      </c>
      <c r="C593" s="38" t="s">
        <v>852</v>
      </c>
      <c r="H593" t="s">
        <v>853</v>
      </c>
      <c r="J593">
        <v>208403</v>
      </c>
      <c r="K593" s="78">
        <v>0</v>
      </c>
    </row>
    <row r="594" spans="1:11">
      <c r="A594">
        <v>4001</v>
      </c>
      <c r="C594" s="38">
        <v>67996673</v>
      </c>
      <c r="H594" t="s">
        <v>854</v>
      </c>
      <c r="J594">
        <v>100000</v>
      </c>
      <c r="K594" s="78">
        <v>0</v>
      </c>
    </row>
    <row r="595" spans="1:11">
      <c r="A595">
        <v>4001</v>
      </c>
      <c r="C595" s="38">
        <v>561924428</v>
      </c>
      <c r="H595" t="s">
        <v>855</v>
      </c>
      <c r="I595" s="38"/>
      <c r="J595">
        <v>355008</v>
      </c>
      <c r="K595" s="78">
        <v>0</v>
      </c>
    </row>
    <row r="596" spans="1:11">
      <c r="A596">
        <v>4001</v>
      </c>
      <c r="C596" s="38">
        <v>554312589</v>
      </c>
      <c r="H596" t="s">
        <v>856</v>
      </c>
      <c r="J596">
        <v>236975</v>
      </c>
      <c r="K596" s="78">
        <v>0</v>
      </c>
    </row>
    <row r="597" spans="1:11">
      <c r="A597">
        <v>4001</v>
      </c>
      <c r="C597" s="38">
        <v>658101437</v>
      </c>
      <c r="H597" t="s">
        <v>857</v>
      </c>
      <c r="J597">
        <v>114286</v>
      </c>
      <c r="K597" s="78">
        <v>0</v>
      </c>
    </row>
    <row r="598" spans="1:11">
      <c r="A598">
        <v>4001</v>
      </c>
      <c r="C598" s="38">
        <v>599845453</v>
      </c>
      <c r="H598" t="s">
        <v>858</v>
      </c>
      <c r="J598">
        <v>112605</v>
      </c>
      <c r="K598" s="78">
        <v>0</v>
      </c>
    </row>
    <row r="599" spans="1:11">
      <c r="A599">
        <v>4001</v>
      </c>
      <c r="C599" s="38">
        <v>511412446</v>
      </c>
      <c r="H599" t="s">
        <v>859</v>
      </c>
      <c r="J599">
        <v>120168</v>
      </c>
      <c r="K599" s="78">
        <v>0</v>
      </c>
    </row>
    <row r="600" spans="1:11">
      <c r="A600">
        <v>4001</v>
      </c>
      <c r="C600" s="38">
        <v>1130592732</v>
      </c>
      <c r="H600" t="s">
        <v>860</v>
      </c>
      <c r="J600">
        <v>103881</v>
      </c>
      <c r="K600" s="78">
        <v>0</v>
      </c>
    </row>
    <row r="601" spans="1:11">
      <c r="A601">
        <v>4001</v>
      </c>
      <c r="C601" s="38" t="s">
        <v>861</v>
      </c>
      <c r="H601" t="s">
        <v>862</v>
      </c>
      <c r="J601">
        <v>101681</v>
      </c>
      <c r="K601" s="78">
        <v>0</v>
      </c>
    </row>
    <row r="602" spans="1:11">
      <c r="A602">
        <v>4001</v>
      </c>
      <c r="C602" s="38">
        <v>586414643</v>
      </c>
      <c r="H602" t="s">
        <v>863</v>
      </c>
      <c r="J602">
        <v>236975</v>
      </c>
      <c r="K602" s="78">
        <v>0</v>
      </c>
    </row>
    <row r="603" spans="1:11">
      <c r="A603">
        <v>4001</v>
      </c>
      <c r="C603" s="38" t="s">
        <v>864</v>
      </c>
      <c r="H603" t="s">
        <v>865</v>
      </c>
      <c r="J603">
        <v>203361</v>
      </c>
      <c r="K603" s="78">
        <v>0</v>
      </c>
    </row>
    <row r="604" spans="1:11">
      <c r="A604">
        <v>4001</v>
      </c>
      <c r="C604" s="38" t="s">
        <v>866</v>
      </c>
      <c r="H604" t="s">
        <v>867</v>
      </c>
      <c r="J604">
        <v>118487</v>
      </c>
      <c r="K604" s="78">
        <v>0</v>
      </c>
    </row>
    <row r="605" spans="1:11">
      <c r="A605">
        <v>4001</v>
      </c>
      <c r="C605" s="38">
        <v>901493915</v>
      </c>
      <c r="H605" t="s">
        <v>868</v>
      </c>
      <c r="J605">
        <v>12200</v>
      </c>
      <c r="K605" s="78">
        <v>0</v>
      </c>
    </row>
    <row r="606" spans="1:11">
      <c r="A606">
        <v>4001</v>
      </c>
      <c r="C606" s="38" t="s">
        <v>869</v>
      </c>
      <c r="H606" t="s">
        <v>870</v>
      </c>
      <c r="J606">
        <v>236975</v>
      </c>
      <c r="K606" s="78">
        <v>0</v>
      </c>
    </row>
    <row r="607" spans="1:11">
      <c r="A607">
        <v>4001</v>
      </c>
      <c r="C607" s="38" t="s">
        <v>871</v>
      </c>
      <c r="H607" t="s">
        <v>872</v>
      </c>
      <c r="J607">
        <v>240336</v>
      </c>
      <c r="K607" s="78">
        <v>0</v>
      </c>
    </row>
    <row r="608" spans="1:11">
      <c r="A608">
        <v>4001</v>
      </c>
      <c r="C608" s="38" t="s">
        <v>873</v>
      </c>
      <c r="H608" t="s">
        <v>874</v>
      </c>
      <c r="J608">
        <v>206400</v>
      </c>
      <c r="K608" s="78">
        <v>0</v>
      </c>
    </row>
    <row r="609" spans="1:11">
      <c r="A609">
        <v>4001</v>
      </c>
      <c r="C609" s="38">
        <v>541079474</v>
      </c>
      <c r="H609" t="s">
        <v>875</v>
      </c>
      <c r="J609">
        <v>117647</v>
      </c>
      <c r="K609" s="78">
        <v>0</v>
      </c>
    </row>
    <row r="610" spans="1:11">
      <c r="A610">
        <v>4001</v>
      </c>
      <c r="C610" s="38">
        <v>566883299</v>
      </c>
      <c r="H610" t="s">
        <v>876</v>
      </c>
      <c r="J610">
        <v>106723</v>
      </c>
      <c r="K610" s="78">
        <v>0</v>
      </c>
    </row>
    <row r="611" spans="1:11">
      <c r="A611">
        <v>4001</v>
      </c>
      <c r="C611" s="38" t="s">
        <v>877</v>
      </c>
      <c r="H611" t="s">
        <v>878</v>
      </c>
      <c r="J611">
        <v>115126</v>
      </c>
      <c r="K611" s="78">
        <v>0</v>
      </c>
    </row>
    <row r="612" spans="1:11">
      <c r="A612">
        <v>4001</v>
      </c>
      <c r="C612" s="38">
        <v>1036600630</v>
      </c>
      <c r="H612" t="s">
        <v>879</v>
      </c>
      <c r="J612">
        <v>104202</v>
      </c>
      <c r="K612" s="78">
        <v>0</v>
      </c>
    </row>
    <row r="613" spans="1:11">
      <c r="A613">
        <v>4001</v>
      </c>
      <c r="C613" s="38" t="s">
        <v>880</v>
      </c>
      <c r="H613" t="s">
        <v>881</v>
      </c>
      <c r="J613">
        <v>118487</v>
      </c>
      <c r="K613" s="78">
        <v>0</v>
      </c>
    </row>
    <row r="614" spans="1:11">
      <c r="A614">
        <v>4001</v>
      </c>
      <c r="C614" s="38">
        <v>1051442190</v>
      </c>
      <c r="H614" t="s">
        <v>882</v>
      </c>
      <c r="J614">
        <v>116000</v>
      </c>
      <c r="K614" s="78">
        <v>0</v>
      </c>
    </row>
    <row r="615" spans="1:11">
      <c r="A615">
        <v>4001</v>
      </c>
      <c r="C615" s="38" t="s">
        <v>883</v>
      </c>
      <c r="H615" t="s">
        <v>884</v>
      </c>
      <c r="I615" s="38"/>
      <c r="J615">
        <v>240340</v>
      </c>
      <c r="K615" s="78">
        <v>0</v>
      </c>
    </row>
    <row r="616" spans="1:11">
      <c r="A616">
        <v>4001</v>
      </c>
      <c r="C616" s="38" t="s">
        <v>885</v>
      </c>
      <c r="H616" t="s">
        <v>886</v>
      </c>
      <c r="J616">
        <v>236974</v>
      </c>
      <c r="K616" s="78">
        <v>0</v>
      </c>
    </row>
    <row r="617" spans="1:11">
      <c r="A617">
        <v>4001</v>
      </c>
      <c r="C617" s="38">
        <v>537690220</v>
      </c>
      <c r="H617" t="s">
        <v>887</v>
      </c>
      <c r="J617">
        <v>120168</v>
      </c>
      <c r="K617" s="78">
        <v>0</v>
      </c>
    </row>
    <row r="618" spans="1:11">
      <c r="A618">
        <v>4001</v>
      </c>
      <c r="C618" s="38">
        <v>860009876</v>
      </c>
      <c r="H618" t="s">
        <v>888</v>
      </c>
      <c r="I618" s="38"/>
      <c r="J618">
        <v>15859262895</v>
      </c>
      <c r="K618" s="78">
        <v>0</v>
      </c>
    </row>
    <row r="619" spans="1:11">
      <c r="A619">
        <v>4001</v>
      </c>
      <c r="C619" s="38">
        <v>804007055</v>
      </c>
      <c r="H619" t="s">
        <v>889</v>
      </c>
      <c r="I619" s="38"/>
      <c r="J619">
        <v>290000</v>
      </c>
      <c r="K619" s="78">
        <v>0</v>
      </c>
    </row>
    <row r="620" spans="1:11">
      <c r="A620">
        <v>4001</v>
      </c>
      <c r="C620" s="38" t="s">
        <v>890</v>
      </c>
      <c r="H620" t="s">
        <v>891</v>
      </c>
      <c r="J620">
        <v>104202</v>
      </c>
      <c r="K620" s="78">
        <v>0</v>
      </c>
    </row>
    <row r="621" spans="1:11">
      <c r="A621">
        <v>4001</v>
      </c>
      <c r="C621" s="38">
        <v>68319496</v>
      </c>
      <c r="H621" t="s">
        <v>892</v>
      </c>
      <c r="J621">
        <v>112605</v>
      </c>
      <c r="K621" s="78">
        <v>0</v>
      </c>
    </row>
    <row r="622" spans="1:11">
      <c r="A622">
        <v>4001</v>
      </c>
      <c r="C622" s="38">
        <v>669615110</v>
      </c>
      <c r="H622" t="s">
        <v>893</v>
      </c>
      <c r="J622">
        <v>228571</v>
      </c>
      <c r="K622" s="78">
        <v>0</v>
      </c>
    </row>
    <row r="623" spans="1:11">
      <c r="A623">
        <v>4001</v>
      </c>
      <c r="C623" s="38" t="s">
        <v>894</v>
      </c>
      <c r="H623" t="s">
        <v>895</v>
      </c>
      <c r="J623">
        <v>121008</v>
      </c>
      <c r="K623" s="78">
        <v>0</v>
      </c>
    </row>
    <row r="624" spans="1:11">
      <c r="A624">
        <v>4001</v>
      </c>
      <c r="C624" s="38" t="s">
        <v>896</v>
      </c>
      <c r="H624" t="s">
        <v>897</v>
      </c>
      <c r="J624">
        <v>100000</v>
      </c>
      <c r="K624" s="78">
        <v>0</v>
      </c>
    </row>
    <row r="625" spans="1:11">
      <c r="A625">
        <v>4001</v>
      </c>
      <c r="C625" s="38" t="s">
        <v>898</v>
      </c>
      <c r="H625" t="s">
        <v>899</v>
      </c>
      <c r="J625">
        <v>99160</v>
      </c>
      <c r="K625" s="78">
        <v>0</v>
      </c>
    </row>
    <row r="626" spans="1:11">
      <c r="A626">
        <v>4001</v>
      </c>
      <c r="C626" s="38" t="s">
        <v>900</v>
      </c>
      <c r="H626" t="s">
        <v>901</v>
      </c>
      <c r="J626">
        <v>121849</v>
      </c>
      <c r="K626" s="78">
        <v>0</v>
      </c>
    </row>
    <row r="627" spans="1:11">
      <c r="A627">
        <v>4001</v>
      </c>
      <c r="C627" s="38" t="s">
        <v>902</v>
      </c>
      <c r="H627" t="s">
        <v>903</v>
      </c>
      <c r="I627" s="38"/>
      <c r="J627">
        <v>243697</v>
      </c>
      <c r="K627" s="78">
        <v>0</v>
      </c>
    </row>
    <row r="628" spans="1:11">
      <c r="A628">
        <v>4001</v>
      </c>
      <c r="C628" s="38" t="s">
        <v>904</v>
      </c>
      <c r="H628" t="s">
        <v>905</v>
      </c>
      <c r="J628">
        <v>224958</v>
      </c>
      <c r="K628" s="78">
        <v>0</v>
      </c>
    </row>
    <row r="629" spans="1:11">
      <c r="A629">
        <v>4001</v>
      </c>
      <c r="C629" s="38">
        <v>592956980</v>
      </c>
      <c r="H629" t="s">
        <v>906</v>
      </c>
      <c r="J629">
        <v>118487</v>
      </c>
      <c r="K629" s="78">
        <v>0</v>
      </c>
    </row>
    <row r="630" spans="1:11">
      <c r="A630">
        <v>4001</v>
      </c>
      <c r="C630" s="38">
        <v>511719996</v>
      </c>
      <c r="H630" t="s">
        <v>907</v>
      </c>
      <c r="J630">
        <v>240336</v>
      </c>
      <c r="K630" s="78">
        <v>0</v>
      </c>
    </row>
    <row r="631" spans="1:11">
      <c r="A631">
        <v>4001</v>
      </c>
      <c r="C631" s="38">
        <v>522167834</v>
      </c>
      <c r="H631" t="s">
        <v>908</v>
      </c>
      <c r="J631">
        <v>228571</v>
      </c>
      <c r="K631" s="78">
        <v>0</v>
      </c>
    </row>
    <row r="632" spans="1:11">
      <c r="A632">
        <v>4001</v>
      </c>
      <c r="C632" s="38">
        <v>558900295</v>
      </c>
      <c r="H632" t="s">
        <v>909</v>
      </c>
      <c r="J632">
        <v>240336</v>
      </c>
      <c r="K632" s="78">
        <v>0</v>
      </c>
    </row>
    <row r="633" spans="1:11">
      <c r="A633">
        <v>4001</v>
      </c>
      <c r="C633" s="38">
        <v>681334955</v>
      </c>
      <c r="H633" t="s">
        <v>910</v>
      </c>
      <c r="J633">
        <v>104202</v>
      </c>
      <c r="K633" s="78">
        <v>0</v>
      </c>
    </row>
    <row r="634" spans="1:11">
      <c r="A634">
        <v>4001</v>
      </c>
      <c r="C634" s="38">
        <v>683610670</v>
      </c>
      <c r="H634" t="s">
        <v>911</v>
      </c>
      <c r="J634">
        <v>230252</v>
      </c>
      <c r="K634" s="78">
        <v>0</v>
      </c>
    </row>
    <row r="635" spans="1:11">
      <c r="A635">
        <v>4001</v>
      </c>
      <c r="C635" s="38">
        <v>572117974</v>
      </c>
      <c r="H635" t="s">
        <v>912</v>
      </c>
      <c r="I635" s="38"/>
      <c r="J635">
        <v>243697</v>
      </c>
      <c r="K635" s="78">
        <v>0</v>
      </c>
    </row>
    <row r="636" spans="1:11">
      <c r="A636">
        <v>4001</v>
      </c>
      <c r="C636" s="38" t="s">
        <v>913</v>
      </c>
      <c r="H636" t="s">
        <v>914</v>
      </c>
      <c r="J636">
        <v>103361</v>
      </c>
      <c r="K636" s="78">
        <v>0</v>
      </c>
    </row>
    <row r="637" spans="1:11">
      <c r="A637">
        <v>4001</v>
      </c>
      <c r="C637" s="38">
        <v>524837216</v>
      </c>
      <c r="H637" t="s">
        <v>915</v>
      </c>
      <c r="J637">
        <v>223529</v>
      </c>
      <c r="K637" s="78">
        <v>0</v>
      </c>
    </row>
    <row r="638" spans="1:11">
      <c r="A638">
        <v>4001</v>
      </c>
      <c r="C638" s="38">
        <v>512097682</v>
      </c>
      <c r="H638" t="s">
        <v>916</v>
      </c>
      <c r="I638" s="38"/>
      <c r="J638">
        <v>338655</v>
      </c>
      <c r="K638" s="78">
        <v>0</v>
      </c>
    </row>
    <row r="639" spans="1:11">
      <c r="A639">
        <v>4001</v>
      </c>
      <c r="C639" s="38">
        <v>55535374</v>
      </c>
      <c r="H639" t="s">
        <v>917</v>
      </c>
      <c r="J639">
        <v>105042</v>
      </c>
      <c r="K639" s="78">
        <v>0</v>
      </c>
    </row>
    <row r="640" spans="1:11">
      <c r="A640">
        <v>4001</v>
      </c>
      <c r="C640" s="38">
        <v>531820107</v>
      </c>
      <c r="H640" t="s">
        <v>918</v>
      </c>
      <c r="J640">
        <v>235294</v>
      </c>
      <c r="K640" s="78">
        <v>0</v>
      </c>
    </row>
    <row r="641" spans="1:11">
      <c r="A641">
        <v>4001</v>
      </c>
      <c r="C641" s="38">
        <v>860522381</v>
      </c>
      <c r="H641" t="s">
        <v>919</v>
      </c>
      <c r="J641">
        <v>19300</v>
      </c>
      <c r="K641" s="78">
        <v>0</v>
      </c>
    </row>
    <row r="642" spans="1:11">
      <c r="A642">
        <v>4001</v>
      </c>
      <c r="C642" s="38">
        <v>860000846</v>
      </c>
      <c r="H642" t="s">
        <v>920</v>
      </c>
      <c r="J642">
        <v>116000</v>
      </c>
      <c r="K642" s="78">
        <v>0</v>
      </c>
    </row>
    <row r="643" spans="1:11">
      <c r="A643">
        <v>4001</v>
      </c>
      <c r="C643" s="38">
        <v>901038504</v>
      </c>
      <c r="H643" t="s">
        <v>921</v>
      </c>
      <c r="J643">
        <v>36600</v>
      </c>
      <c r="K643" s="78">
        <v>0</v>
      </c>
    </row>
    <row r="644" spans="1:11">
      <c r="A644">
        <v>4001</v>
      </c>
      <c r="C644" s="38" t="s">
        <v>922</v>
      </c>
      <c r="H644" t="s">
        <v>923</v>
      </c>
      <c r="I644" s="38"/>
      <c r="J644">
        <v>242427</v>
      </c>
      <c r="K644" s="78">
        <v>0</v>
      </c>
    </row>
    <row r="645" spans="1:11">
      <c r="A645">
        <v>4001</v>
      </c>
      <c r="C645" s="38">
        <v>789521463</v>
      </c>
      <c r="H645" t="s">
        <v>924</v>
      </c>
      <c r="J645">
        <v>8403</v>
      </c>
      <c r="K645" s="78">
        <v>0</v>
      </c>
    </row>
    <row r="646" spans="1:11">
      <c r="A646">
        <v>4001</v>
      </c>
      <c r="C646" s="38">
        <v>759755632</v>
      </c>
      <c r="H646" t="s">
        <v>925</v>
      </c>
      <c r="J646">
        <v>120168</v>
      </c>
      <c r="K646" s="78">
        <v>0</v>
      </c>
    </row>
    <row r="647" spans="1:11">
      <c r="A647">
        <v>4001</v>
      </c>
      <c r="C647" s="38">
        <v>800139545</v>
      </c>
      <c r="H647" t="s">
        <v>926</v>
      </c>
      <c r="I647" s="38"/>
      <c r="J647">
        <v>543769914</v>
      </c>
      <c r="K647" s="78">
        <v>0</v>
      </c>
    </row>
    <row r="648" spans="1:11">
      <c r="A648">
        <v>4001</v>
      </c>
      <c r="C648" s="38">
        <v>488581409</v>
      </c>
      <c r="H648" t="s">
        <v>927</v>
      </c>
      <c r="J648">
        <v>114286</v>
      </c>
      <c r="K648" s="78">
        <v>0</v>
      </c>
    </row>
    <row r="649" spans="1:11">
      <c r="A649">
        <v>4001</v>
      </c>
      <c r="C649" s="38" t="s">
        <v>928</v>
      </c>
      <c r="H649" t="s">
        <v>929</v>
      </c>
      <c r="J649">
        <v>225210</v>
      </c>
      <c r="K649" s="78">
        <v>0</v>
      </c>
    </row>
    <row r="650" spans="1:11">
      <c r="A650">
        <v>4001</v>
      </c>
      <c r="C650" s="38">
        <v>830125539</v>
      </c>
      <c r="H650" t="s">
        <v>930</v>
      </c>
      <c r="I650" s="38"/>
      <c r="J650">
        <v>8208622268</v>
      </c>
      <c r="K650" s="78">
        <v>0</v>
      </c>
    </row>
    <row r="651" spans="1:11">
      <c r="A651">
        <v>4001</v>
      </c>
      <c r="C651" s="38" t="s">
        <v>931</v>
      </c>
      <c r="H651" t="s">
        <v>932</v>
      </c>
      <c r="I651" s="38"/>
      <c r="J651">
        <v>305042</v>
      </c>
      <c r="K651" s="78">
        <v>0</v>
      </c>
    </row>
    <row r="652" spans="1:11">
      <c r="A652">
        <v>4001</v>
      </c>
      <c r="C652" s="38" t="s">
        <v>933</v>
      </c>
      <c r="H652" t="s">
        <v>934</v>
      </c>
      <c r="J652">
        <v>118487</v>
      </c>
      <c r="K652" s="78">
        <v>0</v>
      </c>
    </row>
    <row r="653" spans="1:11">
      <c r="A653">
        <v>4001</v>
      </c>
      <c r="C653" s="38">
        <v>540764937</v>
      </c>
      <c r="H653" t="s">
        <v>935</v>
      </c>
      <c r="J653">
        <v>240336</v>
      </c>
      <c r="K653" s="78">
        <v>0</v>
      </c>
    </row>
    <row r="654" spans="1:11">
      <c r="A654">
        <v>4001</v>
      </c>
      <c r="C654" s="38" t="s">
        <v>936</v>
      </c>
      <c r="H654" t="s">
        <v>937</v>
      </c>
      <c r="I654" s="38"/>
      <c r="J654">
        <v>242427</v>
      </c>
      <c r="K654" s="78">
        <v>0</v>
      </c>
    </row>
    <row r="655" spans="1:11">
      <c r="A655">
        <v>4001</v>
      </c>
      <c r="C655" s="38">
        <v>219037801</v>
      </c>
      <c r="H655" t="s">
        <v>938</v>
      </c>
      <c r="J655">
        <v>121849</v>
      </c>
      <c r="K655" s="78">
        <v>0</v>
      </c>
    </row>
    <row r="656" spans="1:11">
      <c r="A656">
        <v>4001</v>
      </c>
      <c r="C656" s="38">
        <v>73432043</v>
      </c>
      <c r="H656" t="s">
        <v>939</v>
      </c>
      <c r="J656">
        <v>105042</v>
      </c>
      <c r="K656" s="78">
        <v>0</v>
      </c>
    </row>
    <row r="657" spans="1:11">
      <c r="A657">
        <v>4001</v>
      </c>
      <c r="C657" s="38">
        <v>830019189</v>
      </c>
      <c r="H657" t="s">
        <v>940</v>
      </c>
      <c r="J657">
        <v>19300</v>
      </c>
      <c r="K657" s="78">
        <v>0</v>
      </c>
    </row>
    <row r="658" spans="1:11">
      <c r="A658">
        <v>4001</v>
      </c>
      <c r="C658" s="38">
        <v>119244795</v>
      </c>
      <c r="H658" t="s">
        <v>941</v>
      </c>
      <c r="J658">
        <v>100000</v>
      </c>
      <c r="K658" s="78">
        <v>0</v>
      </c>
    </row>
    <row r="659" spans="1:11">
      <c r="A659">
        <v>4001</v>
      </c>
      <c r="C659" s="38">
        <v>901577526</v>
      </c>
      <c r="H659" t="s">
        <v>942</v>
      </c>
      <c r="I659" s="38"/>
      <c r="J659">
        <v>283848656</v>
      </c>
      <c r="K659" s="78">
        <v>0</v>
      </c>
    </row>
    <row r="660" spans="1:11">
      <c r="A660">
        <v>4001</v>
      </c>
      <c r="C660" s="38">
        <v>571988164</v>
      </c>
      <c r="H660" t="s">
        <v>943</v>
      </c>
      <c r="J660">
        <v>120168</v>
      </c>
      <c r="K660" s="78">
        <v>0</v>
      </c>
    </row>
    <row r="661" spans="1:11">
      <c r="A661">
        <v>4001</v>
      </c>
      <c r="C661" s="38" t="s">
        <v>944</v>
      </c>
      <c r="H661" t="s">
        <v>945</v>
      </c>
      <c r="I661" s="38"/>
      <c r="J661">
        <v>305334</v>
      </c>
      <c r="K661" s="78">
        <v>0</v>
      </c>
    </row>
    <row r="662" spans="1:11">
      <c r="A662">
        <v>4001</v>
      </c>
      <c r="C662" s="38">
        <v>890403491</v>
      </c>
      <c r="H662" t="s">
        <v>946</v>
      </c>
      <c r="I662" s="38"/>
      <c r="J662">
        <v>1172300</v>
      </c>
      <c r="K662" s="78">
        <v>0</v>
      </c>
    </row>
    <row r="663" spans="1:11">
      <c r="A663">
        <v>4001</v>
      </c>
      <c r="C663" s="38">
        <v>548857092</v>
      </c>
      <c r="H663" t="s">
        <v>947</v>
      </c>
      <c r="J663">
        <v>112605</v>
      </c>
      <c r="K663" s="78">
        <v>0</v>
      </c>
    </row>
    <row r="664" spans="1:11">
      <c r="A664">
        <v>4001</v>
      </c>
      <c r="C664" s="38">
        <v>683491907</v>
      </c>
      <c r="H664" t="s">
        <v>948</v>
      </c>
      <c r="J664">
        <v>114286</v>
      </c>
      <c r="K664" s="78">
        <v>0</v>
      </c>
    </row>
    <row r="665" spans="1:11">
      <c r="A665">
        <v>4001</v>
      </c>
      <c r="C665" s="38">
        <v>506300424</v>
      </c>
      <c r="H665" t="s">
        <v>949</v>
      </c>
      <c r="J665">
        <v>228571</v>
      </c>
      <c r="K665" s="78">
        <v>0</v>
      </c>
    </row>
    <row r="666" spans="1:11">
      <c r="A666">
        <v>4001</v>
      </c>
      <c r="C666" s="38">
        <v>668191544</v>
      </c>
      <c r="H666" t="s">
        <v>950</v>
      </c>
      <c r="J666">
        <v>121849</v>
      </c>
      <c r="K666" s="78">
        <v>0</v>
      </c>
    </row>
    <row r="667" spans="1:11">
      <c r="A667">
        <v>4001</v>
      </c>
      <c r="C667" s="38">
        <v>830078515</v>
      </c>
      <c r="H667" t="s">
        <v>951</v>
      </c>
      <c r="J667">
        <v>152400</v>
      </c>
      <c r="K667" s="78">
        <v>0</v>
      </c>
    </row>
    <row r="668" spans="1:11">
      <c r="A668">
        <v>4001</v>
      </c>
      <c r="C668" s="38">
        <v>512185229</v>
      </c>
      <c r="H668" t="s">
        <v>952</v>
      </c>
      <c r="J668">
        <v>115126</v>
      </c>
      <c r="K668" s="78">
        <v>0</v>
      </c>
    </row>
    <row r="669" spans="1:11">
      <c r="A669">
        <v>4001</v>
      </c>
      <c r="C669" s="38">
        <v>567549926</v>
      </c>
      <c r="H669" t="s">
        <v>953</v>
      </c>
      <c r="J669">
        <v>101681</v>
      </c>
      <c r="K669" s="78">
        <v>0</v>
      </c>
    </row>
    <row r="670" spans="1:11">
      <c r="A670">
        <v>4001</v>
      </c>
      <c r="C670" s="38">
        <v>586258539</v>
      </c>
      <c r="H670" t="s">
        <v>954</v>
      </c>
      <c r="J670">
        <v>200000</v>
      </c>
      <c r="K670" s="78">
        <v>0</v>
      </c>
    </row>
    <row r="671" spans="1:11">
      <c r="A671">
        <v>4001</v>
      </c>
      <c r="C671" s="38">
        <v>572555905</v>
      </c>
      <c r="H671" t="s">
        <v>955</v>
      </c>
      <c r="J671">
        <v>198319</v>
      </c>
      <c r="K671" s="78">
        <v>0</v>
      </c>
    </row>
    <row r="672" spans="1:11">
      <c r="A672">
        <v>4001</v>
      </c>
      <c r="C672" s="38">
        <v>551399339</v>
      </c>
      <c r="H672" t="s">
        <v>956</v>
      </c>
      <c r="J672">
        <v>200000</v>
      </c>
      <c r="K672" s="78">
        <v>0</v>
      </c>
    </row>
    <row r="673" spans="1:11">
      <c r="A673">
        <v>4001</v>
      </c>
      <c r="C673" s="38" t="s">
        <v>957</v>
      </c>
      <c r="H673" t="s">
        <v>958</v>
      </c>
      <c r="J673">
        <v>105882</v>
      </c>
      <c r="K673" s="78">
        <v>0</v>
      </c>
    </row>
    <row r="674" spans="1:11">
      <c r="A674">
        <v>4001</v>
      </c>
      <c r="C674" s="38">
        <v>900053309</v>
      </c>
      <c r="H674" t="s">
        <v>959</v>
      </c>
      <c r="I674" s="38"/>
      <c r="J674">
        <v>4408000</v>
      </c>
      <c r="K674" s="78">
        <v>0</v>
      </c>
    </row>
    <row r="675" spans="1:11">
      <c r="A675">
        <v>4001</v>
      </c>
      <c r="C675" s="38">
        <v>800202909</v>
      </c>
      <c r="H675" t="s">
        <v>960</v>
      </c>
      <c r="I675" s="38"/>
      <c r="J675">
        <v>320392864</v>
      </c>
      <c r="K675" s="78">
        <v>0</v>
      </c>
    </row>
    <row r="676" spans="1:11">
      <c r="A676">
        <v>4001</v>
      </c>
      <c r="C676" s="38" t="s">
        <v>961</v>
      </c>
      <c r="H676" t="s">
        <v>962</v>
      </c>
      <c r="J676">
        <v>111765</v>
      </c>
      <c r="K676" s="78">
        <v>0</v>
      </c>
    </row>
    <row r="677" spans="1:11">
      <c r="A677">
        <v>4001</v>
      </c>
      <c r="C677" s="38">
        <v>530952702</v>
      </c>
      <c r="H677" t="s">
        <v>963</v>
      </c>
      <c r="J677">
        <v>105042</v>
      </c>
      <c r="K677" s="78">
        <v>0</v>
      </c>
    </row>
    <row r="678" spans="1:11">
      <c r="A678">
        <v>4001</v>
      </c>
      <c r="C678" s="38" t="s">
        <v>964</v>
      </c>
      <c r="H678" t="s">
        <v>965</v>
      </c>
      <c r="J678">
        <v>115126</v>
      </c>
      <c r="K678" s="78">
        <v>0</v>
      </c>
    </row>
    <row r="679" spans="1:11">
      <c r="A679">
        <v>4001</v>
      </c>
      <c r="C679" s="38" t="s">
        <v>966</v>
      </c>
      <c r="H679" t="s">
        <v>967</v>
      </c>
      <c r="J679">
        <v>104202</v>
      </c>
      <c r="K679" s="78">
        <v>0</v>
      </c>
    </row>
    <row r="680" spans="1:11">
      <c r="A680">
        <v>4001</v>
      </c>
      <c r="C680" s="38">
        <v>641110135</v>
      </c>
      <c r="H680" t="s">
        <v>968</v>
      </c>
      <c r="J680">
        <v>120168</v>
      </c>
      <c r="K680" s="78">
        <v>0</v>
      </c>
    </row>
    <row r="681" spans="1:11">
      <c r="A681">
        <v>4001</v>
      </c>
      <c r="C681" s="38">
        <v>585425461</v>
      </c>
      <c r="H681" t="s">
        <v>969</v>
      </c>
      <c r="J681">
        <v>219328</v>
      </c>
      <c r="K681" s="78">
        <v>0</v>
      </c>
    </row>
    <row r="682" spans="1:11">
      <c r="A682">
        <v>4001</v>
      </c>
      <c r="C682" s="38" t="s">
        <v>970</v>
      </c>
      <c r="H682" t="s">
        <v>971</v>
      </c>
      <c r="J682">
        <v>121008</v>
      </c>
      <c r="K682" s="78">
        <v>0</v>
      </c>
    </row>
    <row r="683" spans="1:11">
      <c r="A683">
        <v>4001</v>
      </c>
      <c r="C683" s="38">
        <v>1020784059</v>
      </c>
      <c r="H683" t="s">
        <v>972</v>
      </c>
      <c r="J683">
        <v>99160</v>
      </c>
      <c r="K683" s="78">
        <v>0</v>
      </c>
    </row>
    <row r="684" spans="1:11">
      <c r="A684">
        <v>4001</v>
      </c>
      <c r="C684" s="38" t="s">
        <v>973</v>
      </c>
      <c r="H684" t="s">
        <v>974</v>
      </c>
      <c r="J684">
        <v>121849</v>
      </c>
      <c r="K684" s="78">
        <v>0</v>
      </c>
    </row>
    <row r="685" spans="1:11">
      <c r="A685">
        <v>4001</v>
      </c>
      <c r="C685" s="38">
        <v>561752687</v>
      </c>
      <c r="H685" t="s">
        <v>975</v>
      </c>
      <c r="I685" s="38"/>
      <c r="J685">
        <v>352941</v>
      </c>
      <c r="K685" s="78">
        <v>0</v>
      </c>
    </row>
    <row r="686" spans="1:11">
      <c r="A686">
        <v>4001</v>
      </c>
      <c r="C686" s="38">
        <v>565959641</v>
      </c>
      <c r="H686" t="s">
        <v>976</v>
      </c>
      <c r="J686">
        <v>118487</v>
      </c>
      <c r="K686" s="78">
        <v>0</v>
      </c>
    </row>
    <row r="687" spans="1:11">
      <c r="A687">
        <v>4001</v>
      </c>
      <c r="C687" s="38">
        <v>800066179</v>
      </c>
      <c r="H687" t="s">
        <v>977</v>
      </c>
      <c r="I687" s="38"/>
      <c r="J687">
        <v>4279500</v>
      </c>
      <c r="K687" s="78">
        <v>0</v>
      </c>
    </row>
    <row r="688" spans="1:11">
      <c r="A688">
        <v>4001</v>
      </c>
      <c r="C688" s="38" t="s">
        <v>978</v>
      </c>
      <c r="H688" t="s">
        <v>979</v>
      </c>
      <c r="J688">
        <v>200000</v>
      </c>
      <c r="K688" s="78">
        <v>0</v>
      </c>
    </row>
    <row r="689" spans="1:11">
      <c r="A689">
        <v>4001</v>
      </c>
      <c r="C689" s="38" t="s">
        <v>980</v>
      </c>
      <c r="H689" t="s">
        <v>981</v>
      </c>
      <c r="I689" s="38"/>
      <c r="J689">
        <v>363641</v>
      </c>
      <c r="K689" s="78">
        <v>0</v>
      </c>
    </row>
    <row r="690" spans="1:11">
      <c r="A690">
        <v>4001</v>
      </c>
      <c r="C690" s="38">
        <v>900347831</v>
      </c>
      <c r="H690" t="s">
        <v>982</v>
      </c>
      <c r="J690">
        <v>19300</v>
      </c>
      <c r="K690" s="78">
        <v>0</v>
      </c>
    </row>
    <row r="691" spans="1:11">
      <c r="A691">
        <v>4001</v>
      </c>
      <c r="C691" s="38">
        <v>561886852</v>
      </c>
      <c r="H691" t="s">
        <v>983</v>
      </c>
      <c r="J691">
        <v>103361</v>
      </c>
      <c r="K691" s="78">
        <v>0</v>
      </c>
    </row>
    <row r="692" spans="1:11">
      <c r="A692">
        <v>4001</v>
      </c>
      <c r="C692" s="38" t="s">
        <v>984</v>
      </c>
      <c r="H692" t="s">
        <v>985</v>
      </c>
      <c r="J692">
        <v>103361</v>
      </c>
      <c r="K692" s="78">
        <v>0</v>
      </c>
    </row>
    <row r="693" spans="1:11">
      <c r="A693">
        <v>4001</v>
      </c>
      <c r="C693" s="38">
        <v>594658681</v>
      </c>
      <c r="H693" t="s">
        <v>986</v>
      </c>
      <c r="J693">
        <v>236975</v>
      </c>
      <c r="K693" s="78">
        <v>0</v>
      </c>
    </row>
    <row r="694" spans="1:11">
      <c r="A694">
        <v>4001</v>
      </c>
      <c r="C694" s="38">
        <v>1043975723</v>
      </c>
      <c r="H694" t="s">
        <v>987</v>
      </c>
      <c r="J694">
        <v>4202</v>
      </c>
      <c r="K694" s="78">
        <v>0</v>
      </c>
    </row>
    <row r="695" spans="1:11">
      <c r="A695">
        <v>4001</v>
      </c>
      <c r="C695" s="38">
        <v>13724203</v>
      </c>
      <c r="H695" t="s">
        <v>988</v>
      </c>
      <c r="J695">
        <v>198319</v>
      </c>
      <c r="K695" s="78">
        <v>0</v>
      </c>
    </row>
    <row r="696" spans="1:11">
      <c r="A696">
        <v>4001</v>
      </c>
      <c r="C696" s="38">
        <v>568096012</v>
      </c>
      <c r="H696" t="s">
        <v>989</v>
      </c>
      <c r="J696">
        <v>105042</v>
      </c>
      <c r="K696" s="78">
        <v>0</v>
      </c>
    </row>
    <row r="697" spans="1:11">
      <c r="A697">
        <v>4001</v>
      </c>
      <c r="C697" s="38">
        <v>860450535</v>
      </c>
      <c r="H697" t="s">
        <v>990</v>
      </c>
      <c r="J697">
        <v>116100</v>
      </c>
      <c r="K697" s="78">
        <v>0</v>
      </c>
    </row>
    <row r="698" spans="1:11">
      <c r="A698">
        <v>4001</v>
      </c>
      <c r="C698" s="38">
        <v>536146775</v>
      </c>
      <c r="H698" t="s">
        <v>991</v>
      </c>
      <c r="J698">
        <v>240336</v>
      </c>
      <c r="K698" s="78">
        <v>0</v>
      </c>
    </row>
    <row r="699" spans="1:11">
      <c r="A699">
        <v>4001</v>
      </c>
      <c r="C699" s="38" t="s">
        <v>992</v>
      </c>
      <c r="H699" t="s">
        <v>993</v>
      </c>
      <c r="J699">
        <v>225210</v>
      </c>
      <c r="K699" s="78">
        <v>0</v>
      </c>
    </row>
    <row r="700" spans="1:11">
      <c r="A700">
        <v>4001</v>
      </c>
      <c r="C700" s="38" t="s">
        <v>994</v>
      </c>
      <c r="H700" t="s">
        <v>995</v>
      </c>
      <c r="J700">
        <v>121008</v>
      </c>
      <c r="K700" s="78">
        <v>0</v>
      </c>
    </row>
    <row r="701" spans="1:11">
      <c r="A701">
        <v>4001</v>
      </c>
      <c r="C701" s="38" t="s">
        <v>996</v>
      </c>
      <c r="H701" t="s">
        <v>997</v>
      </c>
      <c r="J701">
        <v>236672</v>
      </c>
      <c r="K701" s="78">
        <v>0</v>
      </c>
    </row>
    <row r="702" spans="1:11">
      <c r="A702">
        <v>4001</v>
      </c>
      <c r="C702" s="38">
        <v>667640392</v>
      </c>
      <c r="H702" t="s">
        <v>998</v>
      </c>
      <c r="J702">
        <v>100000</v>
      </c>
      <c r="K702" s="78">
        <v>0</v>
      </c>
    </row>
    <row r="703" spans="1:11">
      <c r="A703">
        <v>4001</v>
      </c>
      <c r="C703" s="38">
        <v>900878349</v>
      </c>
      <c r="H703" t="s">
        <v>999</v>
      </c>
      <c r="J703">
        <v>38600</v>
      </c>
      <c r="K703" s="78">
        <v>0</v>
      </c>
    </row>
    <row r="704" spans="1:11">
      <c r="A704">
        <v>4001</v>
      </c>
      <c r="C704" s="38" t="s">
        <v>1000</v>
      </c>
      <c r="H704" t="s">
        <v>1001</v>
      </c>
      <c r="I704" s="38"/>
      <c r="J704">
        <v>345378</v>
      </c>
      <c r="K704" s="78">
        <v>0</v>
      </c>
    </row>
    <row r="705" spans="1:11">
      <c r="A705">
        <v>4001</v>
      </c>
      <c r="C705" s="38" t="s">
        <v>1002</v>
      </c>
      <c r="H705" t="s">
        <v>1003</v>
      </c>
      <c r="J705">
        <v>208403</v>
      </c>
      <c r="K705" s="78">
        <v>0</v>
      </c>
    </row>
    <row r="706" spans="1:11">
      <c r="A706">
        <v>4001</v>
      </c>
      <c r="C706" s="38" t="s">
        <v>1004</v>
      </c>
      <c r="H706" t="s">
        <v>1005</v>
      </c>
      <c r="J706">
        <v>114286</v>
      </c>
      <c r="K706" s="78">
        <v>0</v>
      </c>
    </row>
    <row r="707" spans="1:11">
      <c r="A707">
        <v>4001</v>
      </c>
      <c r="C707" s="38">
        <v>545018321</v>
      </c>
      <c r="H707" t="s">
        <v>1006</v>
      </c>
      <c r="J707">
        <v>103361</v>
      </c>
      <c r="K707" s="78">
        <v>0</v>
      </c>
    </row>
    <row r="708" spans="1:11">
      <c r="A708">
        <v>4001</v>
      </c>
      <c r="C708" s="38">
        <v>561831911</v>
      </c>
      <c r="H708" t="s">
        <v>1007</v>
      </c>
      <c r="J708">
        <v>115126</v>
      </c>
      <c r="K708" s="78">
        <v>0</v>
      </c>
    </row>
    <row r="709" spans="1:11">
      <c r="A709">
        <v>4001</v>
      </c>
      <c r="C709" s="38" t="s">
        <v>1008</v>
      </c>
      <c r="H709" t="s">
        <v>1009</v>
      </c>
      <c r="J709">
        <v>223529</v>
      </c>
      <c r="K709" s="78">
        <v>0</v>
      </c>
    </row>
    <row r="710" spans="1:11">
      <c r="A710">
        <v>4001</v>
      </c>
      <c r="C710" s="38">
        <v>673771547</v>
      </c>
      <c r="H710" t="s">
        <v>1010</v>
      </c>
      <c r="J710">
        <v>103361</v>
      </c>
      <c r="K710" s="78">
        <v>0</v>
      </c>
    </row>
    <row r="711" spans="1:11">
      <c r="A711">
        <v>4001</v>
      </c>
      <c r="C711" s="38" t="s">
        <v>1011</v>
      </c>
      <c r="H711" t="s">
        <v>1012</v>
      </c>
      <c r="J711">
        <v>206723</v>
      </c>
      <c r="K711" s="78">
        <v>0</v>
      </c>
    </row>
    <row r="712" spans="1:11">
      <c r="A712">
        <v>4001</v>
      </c>
      <c r="C712" s="38">
        <v>120231376</v>
      </c>
      <c r="H712" t="s">
        <v>1013</v>
      </c>
      <c r="J712">
        <v>236975</v>
      </c>
      <c r="K712" s="78">
        <v>0</v>
      </c>
    </row>
    <row r="713" spans="1:11">
      <c r="A713">
        <v>4001</v>
      </c>
      <c r="C713" s="38">
        <v>1128058133</v>
      </c>
      <c r="H713" t="s">
        <v>1014</v>
      </c>
      <c r="J713">
        <v>116000</v>
      </c>
      <c r="K713" s="78">
        <v>0</v>
      </c>
    </row>
    <row r="714" spans="1:11">
      <c r="A714">
        <v>4001</v>
      </c>
      <c r="C714" s="38" t="s">
        <v>1015</v>
      </c>
      <c r="H714" t="s">
        <v>1016</v>
      </c>
      <c r="J714">
        <v>99160</v>
      </c>
      <c r="K714" s="78">
        <v>0</v>
      </c>
    </row>
    <row r="715" spans="1:11">
      <c r="A715">
        <v>4001</v>
      </c>
      <c r="C715" s="38" t="s">
        <v>1017</v>
      </c>
      <c r="H715" t="s">
        <v>1018</v>
      </c>
      <c r="J715">
        <v>240336</v>
      </c>
      <c r="K715" s="78">
        <v>0</v>
      </c>
    </row>
    <row r="716" spans="1:11">
      <c r="A716">
        <v>4001</v>
      </c>
      <c r="C716" s="38">
        <v>578286204</v>
      </c>
      <c r="H716" t="s">
        <v>1019</v>
      </c>
      <c r="J716">
        <v>200000</v>
      </c>
      <c r="K716" s="78">
        <v>0</v>
      </c>
    </row>
    <row r="717" spans="1:11">
      <c r="A717">
        <v>4001</v>
      </c>
      <c r="C717" s="38">
        <v>901252875</v>
      </c>
      <c r="H717" t="s">
        <v>1020</v>
      </c>
      <c r="I717" s="38"/>
      <c r="J717">
        <v>35126424</v>
      </c>
      <c r="K717" s="78">
        <v>0</v>
      </c>
    </row>
    <row r="718" spans="1:11">
      <c r="A718">
        <v>4001</v>
      </c>
      <c r="C718" s="38">
        <v>518874349</v>
      </c>
      <c r="H718" t="s">
        <v>1021</v>
      </c>
      <c r="J718">
        <v>228571</v>
      </c>
      <c r="K718" s="78">
        <v>0</v>
      </c>
    </row>
    <row r="719" spans="1:11">
      <c r="A719">
        <v>4001</v>
      </c>
      <c r="C719" s="38">
        <v>552590514</v>
      </c>
      <c r="H719" t="s">
        <v>1022</v>
      </c>
      <c r="J719">
        <v>121008</v>
      </c>
      <c r="K719" s="78">
        <v>0</v>
      </c>
    </row>
    <row r="720" spans="1:11">
      <c r="A720">
        <v>4001</v>
      </c>
      <c r="C720" s="38">
        <v>649414851</v>
      </c>
      <c r="H720" t="s">
        <v>1023</v>
      </c>
      <c r="J720">
        <v>208403</v>
      </c>
      <c r="K720" s="78">
        <v>0</v>
      </c>
    </row>
    <row r="721" spans="1:11">
      <c r="A721">
        <v>4001</v>
      </c>
      <c r="C721" s="38">
        <v>59195277</v>
      </c>
      <c r="H721" t="s">
        <v>1024</v>
      </c>
      <c r="J721">
        <v>118487</v>
      </c>
      <c r="K721" s="78">
        <v>0</v>
      </c>
    </row>
    <row r="722" spans="1:11">
      <c r="A722">
        <v>4001</v>
      </c>
      <c r="C722" s="38">
        <v>598167364</v>
      </c>
      <c r="H722" t="s">
        <v>1025</v>
      </c>
      <c r="J722">
        <v>121214</v>
      </c>
      <c r="K722" s="78">
        <v>0</v>
      </c>
    </row>
    <row r="723" spans="1:11">
      <c r="A723">
        <v>4001</v>
      </c>
      <c r="C723" s="38">
        <v>651706349</v>
      </c>
      <c r="H723" t="s">
        <v>1026</v>
      </c>
      <c r="J723">
        <v>99160</v>
      </c>
      <c r="K723" s="78">
        <v>0</v>
      </c>
    </row>
    <row r="724" spans="1:11">
      <c r="A724">
        <v>4001</v>
      </c>
      <c r="C724" s="38">
        <v>542790807</v>
      </c>
      <c r="H724" t="s">
        <v>1027</v>
      </c>
      <c r="J724">
        <v>121008</v>
      </c>
      <c r="K724" s="78">
        <v>0</v>
      </c>
    </row>
    <row r="725" spans="1:11">
      <c r="A725">
        <v>4001</v>
      </c>
      <c r="C725" s="38">
        <v>549084315</v>
      </c>
      <c r="H725" t="s">
        <v>1028</v>
      </c>
      <c r="J725">
        <v>201171</v>
      </c>
      <c r="K725" s="78">
        <v>0</v>
      </c>
    </row>
    <row r="726" spans="1:11">
      <c r="A726">
        <v>4001</v>
      </c>
      <c r="C726" s="38">
        <v>650316436</v>
      </c>
      <c r="H726" t="s">
        <v>1029</v>
      </c>
      <c r="J726">
        <v>103361</v>
      </c>
      <c r="K726" s="78">
        <v>0</v>
      </c>
    </row>
    <row r="727" spans="1:11">
      <c r="A727">
        <v>4001</v>
      </c>
      <c r="C727" s="38" t="s">
        <v>1030</v>
      </c>
      <c r="H727" t="s">
        <v>1031</v>
      </c>
      <c r="I727" s="38"/>
      <c r="J727">
        <v>480672</v>
      </c>
      <c r="K727" s="78">
        <v>0</v>
      </c>
    </row>
    <row r="728" spans="1:11">
      <c r="A728">
        <v>4001</v>
      </c>
      <c r="C728" s="38">
        <v>664865934</v>
      </c>
      <c r="H728" t="s">
        <v>1032</v>
      </c>
      <c r="I728" s="38"/>
      <c r="J728">
        <v>242017</v>
      </c>
      <c r="K728" s="78">
        <v>0</v>
      </c>
    </row>
    <row r="729" spans="1:11">
      <c r="A729">
        <v>4001</v>
      </c>
      <c r="C729" s="38" t="s">
        <v>1033</v>
      </c>
      <c r="H729" t="s">
        <v>1034</v>
      </c>
      <c r="J729">
        <v>103361</v>
      </c>
      <c r="K729" s="78">
        <v>0</v>
      </c>
    </row>
    <row r="730" spans="1:11">
      <c r="A730">
        <v>4001</v>
      </c>
      <c r="C730" s="38">
        <v>819006966</v>
      </c>
      <c r="H730" t="s">
        <v>1035</v>
      </c>
      <c r="I730" s="38"/>
      <c r="J730">
        <v>1396077</v>
      </c>
      <c r="K730" s="78">
        <v>0</v>
      </c>
    </row>
    <row r="731" spans="1:11">
      <c r="A731">
        <v>4001</v>
      </c>
      <c r="C731" s="38">
        <v>570958254</v>
      </c>
      <c r="H731" t="s">
        <v>1036</v>
      </c>
      <c r="J731">
        <v>100000</v>
      </c>
      <c r="K731" s="78">
        <v>0</v>
      </c>
    </row>
    <row r="732" spans="1:11">
      <c r="A732">
        <v>4001</v>
      </c>
      <c r="C732" s="38" t="s">
        <v>1037</v>
      </c>
      <c r="H732" t="s">
        <v>1038</v>
      </c>
      <c r="J732">
        <v>106723</v>
      </c>
      <c r="K732" s="78">
        <v>0</v>
      </c>
    </row>
    <row r="733" spans="1:11">
      <c r="A733">
        <v>4001</v>
      </c>
      <c r="C733" s="38">
        <v>7529527</v>
      </c>
      <c r="H733" t="s">
        <v>1039</v>
      </c>
      <c r="I733" s="38"/>
      <c r="J733">
        <v>626810321</v>
      </c>
      <c r="K733" s="78">
        <v>0</v>
      </c>
    </row>
    <row r="734" spans="1:11">
      <c r="A734">
        <v>4001</v>
      </c>
      <c r="C734" s="38">
        <v>890406491</v>
      </c>
      <c r="H734" t="s">
        <v>1040</v>
      </c>
      <c r="I734" s="38"/>
      <c r="J734">
        <v>7598400</v>
      </c>
      <c r="K734" s="78">
        <v>0</v>
      </c>
    </row>
    <row r="735" spans="1:11">
      <c r="A735">
        <v>4001</v>
      </c>
      <c r="C735" s="38">
        <v>830079015</v>
      </c>
      <c r="H735" t="s">
        <v>1041</v>
      </c>
      <c r="J735">
        <v>116000</v>
      </c>
      <c r="K735" s="78">
        <v>0</v>
      </c>
    </row>
    <row r="736" spans="1:11">
      <c r="A736">
        <v>4001</v>
      </c>
      <c r="C736" s="38">
        <v>822344054</v>
      </c>
      <c r="H736" t="s">
        <v>1042</v>
      </c>
      <c r="J736">
        <v>105882</v>
      </c>
      <c r="K736" s="78">
        <v>0</v>
      </c>
    </row>
    <row r="737" spans="1:11">
      <c r="A737">
        <v>4001</v>
      </c>
      <c r="C737" s="38" t="s">
        <v>1043</v>
      </c>
      <c r="H737" t="s">
        <v>1044</v>
      </c>
      <c r="J737">
        <v>118487</v>
      </c>
      <c r="K737" s="78">
        <v>0</v>
      </c>
    </row>
    <row r="738" spans="1:11">
      <c r="A738">
        <v>4001</v>
      </c>
      <c r="C738" s="38" t="s">
        <v>1045</v>
      </c>
      <c r="H738" t="s">
        <v>1046</v>
      </c>
      <c r="J738">
        <v>211765</v>
      </c>
      <c r="K738" s="78">
        <v>0</v>
      </c>
    </row>
    <row r="739" spans="1:11">
      <c r="A739">
        <v>4001</v>
      </c>
      <c r="C739" s="38" t="s">
        <v>1047</v>
      </c>
      <c r="H739" t="s">
        <v>1048</v>
      </c>
      <c r="J739">
        <v>206723</v>
      </c>
      <c r="K739" s="78">
        <v>0</v>
      </c>
    </row>
    <row r="740" spans="1:11">
      <c r="A740">
        <v>4001</v>
      </c>
      <c r="C740" s="38">
        <v>1047511752</v>
      </c>
      <c r="H740" t="s">
        <v>1049</v>
      </c>
      <c r="J740">
        <v>118487</v>
      </c>
      <c r="K740" s="78">
        <v>0</v>
      </c>
    </row>
    <row r="741" spans="1:11">
      <c r="A741">
        <v>4001</v>
      </c>
      <c r="C741" s="38">
        <v>546294008</v>
      </c>
      <c r="H741" t="s">
        <v>1050</v>
      </c>
      <c r="J741">
        <v>112605</v>
      </c>
      <c r="K741" s="78">
        <v>0</v>
      </c>
    </row>
    <row r="742" spans="1:11">
      <c r="A742">
        <v>4001</v>
      </c>
      <c r="C742" s="38">
        <v>900113897</v>
      </c>
      <c r="H742" t="s">
        <v>1051</v>
      </c>
      <c r="J742">
        <v>19300</v>
      </c>
      <c r="K742" s="78">
        <v>0</v>
      </c>
    </row>
    <row r="743" spans="1:11">
      <c r="A743">
        <v>4001</v>
      </c>
      <c r="C743" s="38">
        <v>900269562</v>
      </c>
      <c r="H743" t="s">
        <v>1052</v>
      </c>
      <c r="I743" s="38"/>
      <c r="J743">
        <v>1003200</v>
      </c>
      <c r="K743" s="78">
        <v>0</v>
      </c>
    </row>
    <row r="744" spans="1:11">
      <c r="A744">
        <v>4001</v>
      </c>
      <c r="C744" s="38">
        <v>802014850</v>
      </c>
      <c r="H744" t="s">
        <v>1053</v>
      </c>
      <c r="J744">
        <v>38600</v>
      </c>
      <c r="K744" s="78">
        <v>0</v>
      </c>
    </row>
    <row r="745" spans="1:11">
      <c r="A745">
        <v>4001</v>
      </c>
      <c r="C745" s="38">
        <v>681758123</v>
      </c>
      <c r="H745" t="s">
        <v>1054</v>
      </c>
      <c r="J745">
        <v>114286</v>
      </c>
      <c r="K745" s="78">
        <v>0</v>
      </c>
    </row>
    <row r="746" spans="1:11">
      <c r="A746">
        <v>4001</v>
      </c>
      <c r="C746" s="38">
        <v>587316348</v>
      </c>
      <c r="H746" t="s">
        <v>1055</v>
      </c>
      <c r="I746" s="38"/>
      <c r="J746">
        <v>472269</v>
      </c>
      <c r="K746" s="78">
        <v>0</v>
      </c>
    </row>
    <row r="747" spans="1:11">
      <c r="A747">
        <v>4001</v>
      </c>
      <c r="C747" s="38">
        <v>677462252</v>
      </c>
      <c r="H747" t="s">
        <v>1056</v>
      </c>
      <c r="J747">
        <v>105537</v>
      </c>
      <c r="K747" s="78">
        <v>0</v>
      </c>
    </row>
    <row r="748" spans="1:11">
      <c r="A748">
        <v>4001</v>
      </c>
      <c r="C748" s="38">
        <v>545939745</v>
      </c>
      <c r="H748" t="s">
        <v>1057</v>
      </c>
      <c r="J748">
        <v>118487</v>
      </c>
      <c r="K748" s="78">
        <v>0</v>
      </c>
    </row>
    <row r="749" spans="1:11">
      <c r="A749">
        <v>4001</v>
      </c>
      <c r="C749" s="38">
        <v>566904186</v>
      </c>
      <c r="H749" t="s">
        <v>1058</v>
      </c>
      <c r="J749">
        <v>232773</v>
      </c>
      <c r="K749" s="78">
        <v>0</v>
      </c>
    </row>
    <row r="750" spans="1:11">
      <c r="A750">
        <v>4001</v>
      </c>
      <c r="C750" s="38">
        <v>561793430</v>
      </c>
      <c r="H750" t="s">
        <v>1059</v>
      </c>
      <c r="J750">
        <v>120168</v>
      </c>
      <c r="K750" s="78">
        <v>0</v>
      </c>
    </row>
    <row r="751" spans="1:11">
      <c r="A751">
        <v>4001</v>
      </c>
      <c r="C751" s="38">
        <v>647908673</v>
      </c>
      <c r="H751" t="s">
        <v>1060</v>
      </c>
      <c r="J751">
        <v>235294</v>
      </c>
      <c r="K751" s="78">
        <v>0</v>
      </c>
    </row>
    <row r="752" spans="1:11">
      <c r="A752">
        <v>4001</v>
      </c>
      <c r="C752" s="38">
        <v>668944562</v>
      </c>
      <c r="H752" t="s">
        <v>1061</v>
      </c>
      <c r="J752">
        <v>208403</v>
      </c>
      <c r="K752" s="78">
        <v>0</v>
      </c>
    </row>
    <row r="753" spans="1:11">
      <c r="A753">
        <v>4001</v>
      </c>
      <c r="C753" s="38" t="s">
        <v>1062</v>
      </c>
      <c r="H753" t="s">
        <v>1063</v>
      </c>
      <c r="J753">
        <v>105042</v>
      </c>
      <c r="K753" s="78">
        <v>0</v>
      </c>
    </row>
    <row r="754" spans="1:11">
      <c r="A754">
        <v>4001</v>
      </c>
      <c r="C754" s="38">
        <v>654019009</v>
      </c>
      <c r="H754" t="s">
        <v>1064</v>
      </c>
      <c r="J754">
        <v>100000</v>
      </c>
      <c r="K754" s="78">
        <v>0</v>
      </c>
    </row>
    <row r="755" spans="1:11">
      <c r="A755">
        <v>4001</v>
      </c>
      <c r="C755" s="38" t="s">
        <v>1065</v>
      </c>
      <c r="H755" t="s">
        <v>1066</v>
      </c>
      <c r="J755">
        <v>203361</v>
      </c>
      <c r="K755" s="78">
        <v>0</v>
      </c>
    </row>
    <row r="756" spans="1:11">
      <c r="A756">
        <v>4001</v>
      </c>
      <c r="C756" s="38" t="s">
        <v>1067</v>
      </c>
      <c r="H756" t="s">
        <v>1068</v>
      </c>
      <c r="I756" s="38"/>
      <c r="J756">
        <v>297479</v>
      </c>
      <c r="K756" s="78">
        <v>0</v>
      </c>
    </row>
    <row r="757" spans="1:11">
      <c r="A757">
        <v>4001</v>
      </c>
      <c r="C757" s="38">
        <v>66067203</v>
      </c>
      <c r="H757" t="s">
        <v>1069</v>
      </c>
      <c r="J757">
        <v>120168</v>
      </c>
      <c r="K757" s="78">
        <v>0</v>
      </c>
    </row>
    <row r="758" spans="1:11">
      <c r="A758">
        <v>4001</v>
      </c>
      <c r="C758" s="38">
        <v>860025639</v>
      </c>
      <c r="H758" t="s">
        <v>1070</v>
      </c>
      <c r="I758" s="38"/>
      <c r="J758">
        <v>554400</v>
      </c>
      <c r="K758" s="78">
        <v>0</v>
      </c>
    </row>
    <row r="759" spans="1:11">
      <c r="A759">
        <v>4001</v>
      </c>
      <c r="C759" s="38" t="s">
        <v>1071</v>
      </c>
      <c r="H759" t="s">
        <v>1072</v>
      </c>
      <c r="J759">
        <v>214235</v>
      </c>
      <c r="K759" s="78">
        <v>0</v>
      </c>
    </row>
    <row r="760" spans="1:11">
      <c r="A760">
        <v>4001</v>
      </c>
      <c r="C760" s="38">
        <v>900980911</v>
      </c>
      <c r="H760" t="s">
        <v>1073</v>
      </c>
      <c r="J760">
        <v>173800</v>
      </c>
      <c r="K760" s="78">
        <v>0</v>
      </c>
    </row>
    <row r="761" spans="1:11">
      <c r="A761">
        <v>4001</v>
      </c>
      <c r="C761" s="38">
        <v>505615655</v>
      </c>
      <c r="H761" t="s">
        <v>1074</v>
      </c>
      <c r="J761">
        <v>121849</v>
      </c>
      <c r="K761" s="78">
        <v>0</v>
      </c>
    </row>
    <row r="762" spans="1:11">
      <c r="A762">
        <v>4001</v>
      </c>
      <c r="C762" s="38" t="s">
        <v>1075</v>
      </c>
      <c r="H762" t="s">
        <v>1076</v>
      </c>
      <c r="J762">
        <v>120172</v>
      </c>
      <c r="K762" s="78">
        <v>0</v>
      </c>
    </row>
    <row r="763" spans="1:11">
      <c r="A763">
        <v>4001</v>
      </c>
      <c r="C763" s="38">
        <v>1045744031</v>
      </c>
      <c r="H763" t="s">
        <v>1077</v>
      </c>
      <c r="J763">
        <v>232773</v>
      </c>
      <c r="K763" s="78">
        <v>0</v>
      </c>
    </row>
    <row r="764" spans="1:11">
      <c r="A764">
        <v>4001</v>
      </c>
      <c r="C764" s="38" t="s">
        <v>1078</v>
      </c>
      <c r="H764" t="s">
        <v>1079</v>
      </c>
      <c r="J764">
        <v>103361</v>
      </c>
      <c r="K764" s="78">
        <v>0</v>
      </c>
    </row>
    <row r="765" spans="1:11">
      <c r="A765">
        <v>4001</v>
      </c>
      <c r="C765" s="38">
        <v>133514853</v>
      </c>
      <c r="H765" t="s">
        <v>1080</v>
      </c>
      <c r="J765">
        <v>103361</v>
      </c>
      <c r="K765" s="78">
        <v>0</v>
      </c>
    </row>
    <row r="766" spans="1:11">
      <c r="A766">
        <v>4001</v>
      </c>
      <c r="C766" s="38">
        <v>561300786</v>
      </c>
      <c r="H766" t="s">
        <v>1081</v>
      </c>
      <c r="J766">
        <v>111765</v>
      </c>
      <c r="K766" s="78">
        <v>0</v>
      </c>
    </row>
    <row r="767" spans="1:11">
      <c r="A767">
        <v>4001</v>
      </c>
      <c r="C767" s="38" t="s">
        <v>1082</v>
      </c>
      <c r="H767" t="s">
        <v>1083</v>
      </c>
      <c r="J767">
        <v>99160</v>
      </c>
      <c r="K767" s="78">
        <v>0</v>
      </c>
    </row>
    <row r="768" spans="1:11">
      <c r="A768">
        <v>4001</v>
      </c>
      <c r="C768" s="38">
        <v>79980324</v>
      </c>
      <c r="H768" t="s">
        <v>1084</v>
      </c>
      <c r="J768">
        <v>115126</v>
      </c>
      <c r="K768" s="78">
        <v>0</v>
      </c>
    </row>
    <row r="769" spans="1:11">
      <c r="A769">
        <v>4001</v>
      </c>
      <c r="C769" s="38" t="s">
        <v>1085</v>
      </c>
      <c r="H769" t="s">
        <v>1086</v>
      </c>
      <c r="J769">
        <v>238655</v>
      </c>
      <c r="K769" s="78">
        <v>0</v>
      </c>
    </row>
    <row r="770" spans="1:11">
      <c r="A770">
        <v>4001</v>
      </c>
      <c r="C770" s="38" t="s">
        <v>1087</v>
      </c>
      <c r="H770" t="s">
        <v>1088</v>
      </c>
      <c r="J770">
        <v>228571</v>
      </c>
      <c r="K770" s="78">
        <v>0</v>
      </c>
    </row>
    <row r="771" spans="1:11">
      <c r="A771">
        <v>4001</v>
      </c>
      <c r="C771" s="38" t="s">
        <v>1089</v>
      </c>
      <c r="H771" t="s">
        <v>1090</v>
      </c>
      <c r="J771">
        <v>101778</v>
      </c>
      <c r="K771" s="78">
        <v>0</v>
      </c>
    </row>
    <row r="772" spans="1:11">
      <c r="A772">
        <v>4001</v>
      </c>
      <c r="C772" s="38">
        <v>548438299</v>
      </c>
      <c r="H772" t="s">
        <v>1091</v>
      </c>
      <c r="J772">
        <v>240336</v>
      </c>
      <c r="K772" s="78">
        <v>0</v>
      </c>
    </row>
    <row r="773" spans="1:11">
      <c r="A773">
        <v>4001</v>
      </c>
      <c r="C773" s="38">
        <v>642760271</v>
      </c>
      <c r="H773" t="s">
        <v>1092</v>
      </c>
      <c r="J773">
        <v>215126</v>
      </c>
      <c r="K773" s="78">
        <v>0</v>
      </c>
    </row>
    <row r="774" spans="1:11">
      <c r="A774">
        <v>4001</v>
      </c>
      <c r="C774" s="38">
        <v>529546455</v>
      </c>
      <c r="H774" t="s">
        <v>1093</v>
      </c>
      <c r="J774">
        <v>115126</v>
      </c>
      <c r="K774" s="78">
        <v>0</v>
      </c>
    </row>
    <row r="775" spans="1:11">
      <c r="A775">
        <v>4001</v>
      </c>
      <c r="C775" s="38" t="s">
        <v>1094</v>
      </c>
      <c r="H775" t="s">
        <v>1095</v>
      </c>
      <c r="J775">
        <v>111765</v>
      </c>
      <c r="K775" s="78">
        <v>0</v>
      </c>
    </row>
    <row r="776" spans="1:11">
      <c r="A776">
        <v>4001</v>
      </c>
      <c r="C776" s="38">
        <v>597805784</v>
      </c>
      <c r="H776" t="s">
        <v>1096</v>
      </c>
      <c r="J776">
        <v>240336</v>
      </c>
      <c r="K776" s="78">
        <v>0</v>
      </c>
    </row>
    <row r="777" spans="1:11">
      <c r="A777">
        <v>4001</v>
      </c>
      <c r="C777" s="38">
        <v>542723474</v>
      </c>
      <c r="H777" t="s">
        <v>1097</v>
      </c>
      <c r="J777">
        <v>105882</v>
      </c>
      <c r="K777" s="78">
        <v>0</v>
      </c>
    </row>
    <row r="778" spans="1:11">
      <c r="A778">
        <v>4001</v>
      </c>
      <c r="C778" s="38">
        <v>160695614</v>
      </c>
      <c r="H778" t="s">
        <v>1098</v>
      </c>
      <c r="J778">
        <v>235294</v>
      </c>
      <c r="K778" s="78">
        <v>0</v>
      </c>
    </row>
    <row r="779" spans="1:11">
      <c r="A779">
        <v>4001</v>
      </c>
      <c r="C779" s="38">
        <v>582477806</v>
      </c>
      <c r="H779" t="s">
        <v>1099</v>
      </c>
      <c r="J779">
        <v>211765</v>
      </c>
      <c r="K779" s="78">
        <v>0</v>
      </c>
    </row>
    <row r="780" spans="1:11">
      <c r="A780">
        <v>4001</v>
      </c>
      <c r="C780" s="38" t="s">
        <v>1100</v>
      </c>
      <c r="H780" t="s">
        <v>1101</v>
      </c>
      <c r="J780">
        <v>235294</v>
      </c>
      <c r="K780" s="78">
        <v>0</v>
      </c>
    </row>
    <row r="781" spans="1:11">
      <c r="A781">
        <v>4001</v>
      </c>
      <c r="C781" s="38" t="s">
        <v>1102</v>
      </c>
      <c r="H781" t="s">
        <v>1103</v>
      </c>
      <c r="J781">
        <v>112605</v>
      </c>
      <c r="K781" s="78">
        <v>0</v>
      </c>
    </row>
    <row r="782" spans="1:11">
      <c r="A782">
        <v>4001</v>
      </c>
      <c r="C782" s="38">
        <v>815004859</v>
      </c>
      <c r="H782" t="s">
        <v>1104</v>
      </c>
      <c r="I782" s="38"/>
      <c r="J782">
        <v>54500848</v>
      </c>
      <c r="K782" s="78">
        <v>0</v>
      </c>
    </row>
    <row r="783" spans="1:11">
      <c r="A783">
        <v>4001</v>
      </c>
      <c r="C783" s="38" t="s">
        <v>1105</v>
      </c>
      <c r="H783" t="s">
        <v>1106</v>
      </c>
      <c r="J783">
        <v>115126</v>
      </c>
      <c r="K783" s="78">
        <v>0</v>
      </c>
    </row>
    <row r="784" spans="1:11">
      <c r="A784">
        <v>4001</v>
      </c>
      <c r="C784" s="38">
        <v>860061480</v>
      </c>
      <c r="H784" t="s">
        <v>1107</v>
      </c>
      <c r="J784">
        <v>193300</v>
      </c>
      <c r="K784" s="78">
        <v>0</v>
      </c>
    </row>
    <row r="785" spans="1:11">
      <c r="A785">
        <v>4001</v>
      </c>
      <c r="C785" s="38">
        <v>505767452</v>
      </c>
      <c r="H785" t="s">
        <v>1108</v>
      </c>
      <c r="J785">
        <v>104202</v>
      </c>
      <c r="K785" s="78">
        <v>0</v>
      </c>
    </row>
    <row r="786" spans="1:11">
      <c r="A786">
        <v>4001</v>
      </c>
      <c r="C786" s="38">
        <v>800020706</v>
      </c>
      <c r="H786" t="s">
        <v>1109</v>
      </c>
      <c r="I786" s="38"/>
      <c r="J786">
        <v>9436135</v>
      </c>
      <c r="K786" s="78">
        <v>0</v>
      </c>
    </row>
    <row r="787" spans="1:11">
      <c r="A787">
        <v>4001</v>
      </c>
      <c r="C787" s="38">
        <v>581616144</v>
      </c>
      <c r="H787" t="s">
        <v>1110</v>
      </c>
      <c r="J787">
        <v>120168</v>
      </c>
      <c r="K787" s="78">
        <v>0</v>
      </c>
    </row>
    <row r="788" spans="1:11">
      <c r="A788">
        <v>4001</v>
      </c>
      <c r="C788" s="38">
        <v>805006278</v>
      </c>
      <c r="H788" t="s">
        <v>1111</v>
      </c>
      <c r="J788">
        <v>12200</v>
      </c>
      <c r="K788" s="78">
        <v>0</v>
      </c>
    </row>
    <row r="789" spans="1:11">
      <c r="A789">
        <v>4001</v>
      </c>
      <c r="C789" s="38" t="s">
        <v>1112</v>
      </c>
      <c r="H789" t="s">
        <v>1113</v>
      </c>
      <c r="J789">
        <v>104684</v>
      </c>
      <c r="K789" s="78">
        <v>0</v>
      </c>
    </row>
    <row r="790" spans="1:11">
      <c r="A790">
        <v>4001</v>
      </c>
      <c r="C790" s="38">
        <v>546127862</v>
      </c>
      <c r="H790" t="s">
        <v>1114</v>
      </c>
      <c r="J790">
        <v>121008</v>
      </c>
      <c r="K790" s="78">
        <v>0</v>
      </c>
    </row>
    <row r="791" spans="1:11">
      <c r="A791">
        <v>4001</v>
      </c>
      <c r="C791" s="38">
        <v>596123527</v>
      </c>
      <c r="H791" t="s">
        <v>1115</v>
      </c>
      <c r="J791">
        <v>121849</v>
      </c>
      <c r="K791" s="78">
        <v>0</v>
      </c>
    </row>
    <row r="792" spans="1:11">
      <c r="A792">
        <v>4001</v>
      </c>
      <c r="C792" s="38">
        <v>580577634</v>
      </c>
      <c r="H792" t="s">
        <v>1116</v>
      </c>
      <c r="J792">
        <v>206723</v>
      </c>
      <c r="K792" s="78">
        <v>0</v>
      </c>
    </row>
    <row r="793" spans="1:11">
      <c r="A793">
        <v>4001</v>
      </c>
      <c r="C793" s="38">
        <v>556672104</v>
      </c>
      <c r="H793" t="s">
        <v>1117</v>
      </c>
      <c r="I793" s="38"/>
      <c r="J793">
        <v>442017</v>
      </c>
      <c r="K793" s="78">
        <v>0</v>
      </c>
    </row>
    <row r="794" spans="1:11">
      <c r="A794">
        <v>4001</v>
      </c>
      <c r="C794" s="38">
        <v>556671104</v>
      </c>
      <c r="H794" t="s">
        <v>1118</v>
      </c>
      <c r="I794" s="38"/>
      <c r="J794">
        <v>355462</v>
      </c>
      <c r="K794" s="78">
        <v>0</v>
      </c>
    </row>
    <row r="795" spans="1:11">
      <c r="A795">
        <v>4001</v>
      </c>
      <c r="C795" s="38" t="s">
        <v>1119</v>
      </c>
      <c r="H795" t="s">
        <v>1120</v>
      </c>
      <c r="J795">
        <v>200000</v>
      </c>
      <c r="K795" s="78">
        <v>0</v>
      </c>
    </row>
    <row r="796" spans="1:11">
      <c r="A796">
        <v>4001</v>
      </c>
      <c r="C796" s="38">
        <v>900628422</v>
      </c>
      <c r="H796" t="s">
        <v>1121</v>
      </c>
      <c r="J796">
        <v>96600</v>
      </c>
      <c r="K796" s="78">
        <v>0</v>
      </c>
    </row>
    <row r="797" spans="1:11">
      <c r="A797">
        <v>4001</v>
      </c>
      <c r="C797" s="38" t="s">
        <v>1122</v>
      </c>
      <c r="H797" t="s">
        <v>1123</v>
      </c>
      <c r="J797">
        <v>240336</v>
      </c>
      <c r="K797" s="78">
        <v>0</v>
      </c>
    </row>
    <row r="798" spans="1:11">
      <c r="A798">
        <v>4001</v>
      </c>
      <c r="C798" s="38" t="s">
        <v>1124</v>
      </c>
      <c r="H798" t="s">
        <v>1125</v>
      </c>
      <c r="J798">
        <v>115126</v>
      </c>
      <c r="K798" s="78">
        <v>0</v>
      </c>
    </row>
    <row r="799" spans="1:11">
      <c r="A799">
        <v>4001</v>
      </c>
      <c r="C799" s="38">
        <v>1140886916</v>
      </c>
      <c r="H799" t="s">
        <v>1126</v>
      </c>
      <c r="J799">
        <v>235294</v>
      </c>
      <c r="K799" s="78">
        <v>0</v>
      </c>
    </row>
    <row r="800" spans="1:11">
      <c r="A800">
        <v>4001</v>
      </c>
      <c r="C800" s="38" t="s">
        <v>1127</v>
      </c>
      <c r="H800" t="s">
        <v>1128</v>
      </c>
      <c r="I800" s="38"/>
      <c r="J800">
        <v>360504</v>
      </c>
      <c r="K800" s="78">
        <v>0</v>
      </c>
    </row>
    <row r="801" spans="1:11">
      <c r="A801">
        <v>4001</v>
      </c>
      <c r="C801" s="38">
        <v>555773880</v>
      </c>
      <c r="H801" t="s">
        <v>1129</v>
      </c>
      <c r="J801">
        <v>240336</v>
      </c>
      <c r="K801" s="78">
        <v>0</v>
      </c>
    </row>
    <row r="802" spans="1:11">
      <c r="A802">
        <v>4001</v>
      </c>
      <c r="C802" s="38" t="s">
        <v>1130</v>
      </c>
      <c r="H802" t="s">
        <v>1131</v>
      </c>
      <c r="J802">
        <v>201681</v>
      </c>
      <c r="K802" s="78">
        <v>0</v>
      </c>
    </row>
    <row r="803" spans="1:11">
      <c r="A803">
        <v>4001</v>
      </c>
      <c r="C803" s="38" t="s">
        <v>1132</v>
      </c>
      <c r="H803" t="s">
        <v>1133</v>
      </c>
      <c r="J803">
        <v>104202</v>
      </c>
      <c r="K803" s="78">
        <v>0</v>
      </c>
    </row>
    <row r="804" spans="1:11">
      <c r="A804">
        <v>4001</v>
      </c>
      <c r="C804" s="38">
        <v>507664898</v>
      </c>
      <c r="H804" t="s">
        <v>1134</v>
      </c>
      <c r="J804">
        <v>115126</v>
      </c>
      <c r="K804" s="78">
        <v>0</v>
      </c>
    </row>
    <row r="805" spans="1:11">
      <c r="A805">
        <v>4001</v>
      </c>
      <c r="C805" s="38">
        <v>811025289</v>
      </c>
      <c r="H805" t="s">
        <v>1135</v>
      </c>
      <c r="I805" s="38"/>
      <c r="J805">
        <v>62131902</v>
      </c>
      <c r="K805" s="78">
        <v>0</v>
      </c>
    </row>
    <row r="806" spans="1:11">
      <c r="A806">
        <v>4001</v>
      </c>
      <c r="C806" s="38" t="s">
        <v>1136</v>
      </c>
      <c r="H806" t="s">
        <v>1137</v>
      </c>
      <c r="I806" s="38"/>
      <c r="J806">
        <v>242427</v>
      </c>
      <c r="K806" s="78">
        <v>0</v>
      </c>
    </row>
    <row r="807" spans="1:11">
      <c r="A807">
        <v>4001</v>
      </c>
      <c r="C807" s="38">
        <v>586109766</v>
      </c>
      <c r="H807" t="s">
        <v>1138</v>
      </c>
      <c r="J807">
        <v>99160</v>
      </c>
      <c r="K807" s="78">
        <v>0</v>
      </c>
    </row>
    <row r="808" spans="1:11">
      <c r="A808">
        <v>4001</v>
      </c>
      <c r="C808" s="38" t="s">
        <v>1139</v>
      </c>
      <c r="H808" t="s">
        <v>1140</v>
      </c>
      <c r="J808">
        <v>206723</v>
      </c>
      <c r="K808" s="78">
        <v>0</v>
      </c>
    </row>
    <row r="809" spans="1:11">
      <c r="A809">
        <v>4001</v>
      </c>
      <c r="C809" s="38" t="s">
        <v>1141</v>
      </c>
      <c r="H809" t="s">
        <v>1142</v>
      </c>
      <c r="J809">
        <v>229336</v>
      </c>
      <c r="K809" s="78">
        <v>0</v>
      </c>
    </row>
    <row r="810" spans="1:11">
      <c r="A810">
        <v>4001</v>
      </c>
      <c r="C810" s="38">
        <v>563555823</v>
      </c>
      <c r="H810" t="s">
        <v>1143</v>
      </c>
      <c r="J810">
        <v>100840</v>
      </c>
      <c r="K810" s="78">
        <v>0</v>
      </c>
    </row>
    <row r="811" spans="1:11">
      <c r="A811">
        <v>4001</v>
      </c>
      <c r="C811" s="38">
        <v>800169499</v>
      </c>
      <c r="H811" t="s">
        <v>1144</v>
      </c>
      <c r="J811">
        <v>24400</v>
      </c>
      <c r="K811" s="78">
        <v>0</v>
      </c>
    </row>
    <row r="812" spans="1:11">
      <c r="A812">
        <v>4001</v>
      </c>
      <c r="C812" s="38">
        <v>598176629</v>
      </c>
      <c r="H812" t="s">
        <v>1145</v>
      </c>
      <c r="J812">
        <v>115126</v>
      </c>
      <c r="K812" s="78">
        <v>0</v>
      </c>
    </row>
    <row r="813" spans="1:11">
      <c r="A813">
        <v>4001</v>
      </c>
      <c r="C813" s="38">
        <v>563711943</v>
      </c>
      <c r="H813" t="s">
        <v>1146</v>
      </c>
      <c r="J813">
        <v>103361</v>
      </c>
      <c r="K813" s="78">
        <v>0</v>
      </c>
    </row>
    <row r="814" spans="1:11">
      <c r="A814">
        <v>4001</v>
      </c>
      <c r="C814" s="38">
        <v>901353398</v>
      </c>
      <c r="H814" t="s">
        <v>1147</v>
      </c>
      <c r="J814">
        <v>38600</v>
      </c>
      <c r="K814" s="78">
        <v>0</v>
      </c>
    </row>
    <row r="815" spans="1:11">
      <c r="A815">
        <v>4001</v>
      </c>
      <c r="C815" s="38">
        <v>980675938</v>
      </c>
      <c r="H815" t="s">
        <v>1148</v>
      </c>
      <c r="J815">
        <v>111765</v>
      </c>
      <c r="K815" s="78">
        <v>0</v>
      </c>
    </row>
    <row r="816" spans="1:11">
      <c r="A816">
        <v>4001</v>
      </c>
      <c r="C816" s="38">
        <v>569354521</v>
      </c>
      <c r="H816" t="s">
        <v>1149</v>
      </c>
      <c r="J816">
        <v>221008</v>
      </c>
      <c r="K816" s="78">
        <v>0</v>
      </c>
    </row>
    <row r="817" spans="1:11">
      <c r="A817">
        <v>4001</v>
      </c>
      <c r="C817" s="38" t="s">
        <v>1150</v>
      </c>
      <c r="H817" t="s">
        <v>1151</v>
      </c>
      <c r="J817">
        <v>120168</v>
      </c>
      <c r="K817" s="78">
        <v>0</v>
      </c>
    </row>
    <row r="818" spans="1:11">
      <c r="A818">
        <v>4001</v>
      </c>
      <c r="C818" s="38">
        <v>14964787</v>
      </c>
      <c r="H818" t="s">
        <v>1152</v>
      </c>
      <c r="J818">
        <v>57900</v>
      </c>
      <c r="K818" s="78">
        <v>0</v>
      </c>
    </row>
    <row r="819" spans="1:11">
      <c r="A819">
        <v>4001</v>
      </c>
      <c r="C819" s="38">
        <v>900494351</v>
      </c>
      <c r="H819" t="s">
        <v>1153</v>
      </c>
      <c r="J819">
        <v>19300</v>
      </c>
      <c r="K819" s="78">
        <v>0</v>
      </c>
    </row>
    <row r="820" spans="1:11">
      <c r="A820">
        <v>4001</v>
      </c>
      <c r="C820" s="38">
        <v>860025447</v>
      </c>
      <c r="H820" t="s">
        <v>1154</v>
      </c>
      <c r="J820">
        <v>31500</v>
      </c>
      <c r="K820" s="78">
        <v>0</v>
      </c>
    </row>
    <row r="821" spans="1:11">
      <c r="A821">
        <v>4001</v>
      </c>
      <c r="C821" s="38">
        <v>830095213</v>
      </c>
      <c r="H821" t="s">
        <v>1155</v>
      </c>
      <c r="I821" s="38"/>
      <c r="J821">
        <v>3909960769</v>
      </c>
      <c r="K821" s="78">
        <v>0</v>
      </c>
    </row>
    <row r="822" spans="1:11">
      <c r="A822">
        <v>4001</v>
      </c>
      <c r="C822" s="38">
        <v>57955207</v>
      </c>
      <c r="H822" t="s">
        <v>1156</v>
      </c>
      <c r="I822" s="38"/>
      <c r="J822">
        <v>240336</v>
      </c>
      <c r="K822" s="78">
        <v>0</v>
      </c>
    </row>
    <row r="823" spans="1:11">
      <c r="A823">
        <v>4001</v>
      </c>
      <c r="C823" s="38">
        <v>530609126</v>
      </c>
      <c r="H823" t="s">
        <v>1157</v>
      </c>
      <c r="J823">
        <v>203361</v>
      </c>
      <c r="K823" s="78">
        <v>0</v>
      </c>
    </row>
    <row r="824" spans="1:11">
      <c r="A824">
        <v>4001</v>
      </c>
      <c r="C824" s="38" t="s">
        <v>1158</v>
      </c>
      <c r="H824" t="s">
        <v>1159</v>
      </c>
      <c r="J824">
        <v>100840</v>
      </c>
      <c r="K824" s="78">
        <v>0</v>
      </c>
    </row>
    <row r="825" spans="1:11">
      <c r="A825">
        <v>4001</v>
      </c>
      <c r="C825" s="38">
        <v>900074102</v>
      </c>
      <c r="H825" t="s">
        <v>1160</v>
      </c>
      <c r="I825" s="38"/>
      <c r="J825">
        <v>5087900</v>
      </c>
      <c r="K825" s="78">
        <v>0</v>
      </c>
    </row>
    <row r="826" spans="1:11">
      <c r="A826">
        <v>4001</v>
      </c>
      <c r="C826" s="38" t="s">
        <v>1161</v>
      </c>
      <c r="H826" t="s">
        <v>1162</v>
      </c>
      <c r="J826">
        <v>120168</v>
      </c>
      <c r="K826" s="78">
        <v>0</v>
      </c>
    </row>
    <row r="827" spans="1:11">
      <c r="A827">
        <v>4001</v>
      </c>
      <c r="C827" s="38">
        <v>566228922</v>
      </c>
      <c r="H827" t="s">
        <v>1163</v>
      </c>
      <c r="J827">
        <v>114286</v>
      </c>
      <c r="K827" s="78">
        <v>0</v>
      </c>
    </row>
    <row r="828" spans="1:11">
      <c r="A828">
        <v>4001</v>
      </c>
      <c r="C828" s="38">
        <v>901137518</v>
      </c>
      <c r="H828" t="s">
        <v>1164</v>
      </c>
      <c r="I828" s="38"/>
      <c r="J828">
        <v>138986393</v>
      </c>
      <c r="K828" s="78">
        <v>0</v>
      </c>
    </row>
    <row r="829" spans="1:11">
      <c r="A829">
        <v>4001</v>
      </c>
      <c r="C829" s="38">
        <v>66787745</v>
      </c>
      <c r="H829" t="s">
        <v>1165</v>
      </c>
      <c r="J829">
        <v>104202</v>
      </c>
      <c r="K829" s="78">
        <v>0</v>
      </c>
    </row>
    <row r="830" spans="1:11">
      <c r="A830">
        <v>4001</v>
      </c>
      <c r="C830" s="38">
        <v>900328805</v>
      </c>
      <c r="H830" t="s">
        <v>1166</v>
      </c>
      <c r="I830" s="38"/>
      <c r="J830">
        <v>9186200</v>
      </c>
      <c r="K830" s="78">
        <v>0</v>
      </c>
    </row>
    <row r="831" spans="1:11">
      <c r="A831">
        <v>4001</v>
      </c>
      <c r="C831" s="38">
        <v>900524130</v>
      </c>
      <c r="H831" t="s">
        <v>1167</v>
      </c>
      <c r="I831" s="38"/>
      <c r="J831">
        <v>23238080</v>
      </c>
      <c r="K831" s="78">
        <v>0</v>
      </c>
    </row>
    <row r="832" spans="1:11">
      <c r="A832">
        <v>4001</v>
      </c>
      <c r="C832" s="38">
        <v>860402288</v>
      </c>
      <c r="H832" t="s">
        <v>1168</v>
      </c>
      <c r="I832" s="38"/>
      <c r="J832">
        <v>6348000</v>
      </c>
      <c r="K832" s="78">
        <v>0</v>
      </c>
    </row>
    <row r="833" spans="1:11">
      <c r="A833">
        <v>4001</v>
      </c>
      <c r="C833" s="38">
        <v>806007454</v>
      </c>
      <c r="H833" t="s">
        <v>1169</v>
      </c>
      <c r="I833" s="38"/>
      <c r="J833">
        <v>388619838</v>
      </c>
      <c r="K833" s="78">
        <v>0</v>
      </c>
    </row>
    <row r="834" spans="1:11">
      <c r="A834">
        <v>4001</v>
      </c>
      <c r="C834" s="38">
        <v>671726584</v>
      </c>
      <c r="H834" t="s">
        <v>1170</v>
      </c>
      <c r="J834">
        <v>211765</v>
      </c>
      <c r="K834" s="78">
        <v>0</v>
      </c>
    </row>
    <row r="835" spans="1:11">
      <c r="A835">
        <v>4001</v>
      </c>
      <c r="C835" s="38">
        <v>664584752</v>
      </c>
      <c r="H835" t="s">
        <v>1171</v>
      </c>
      <c r="J835">
        <v>111765</v>
      </c>
      <c r="K835" s="78">
        <v>0</v>
      </c>
    </row>
    <row r="836" spans="1:11">
      <c r="A836">
        <v>4001</v>
      </c>
      <c r="C836" s="38" t="s">
        <v>1172</v>
      </c>
      <c r="H836" t="s">
        <v>1173</v>
      </c>
      <c r="J836">
        <v>114286</v>
      </c>
      <c r="K836" s="78">
        <v>0</v>
      </c>
    </row>
    <row r="837" spans="1:11">
      <c r="A837">
        <v>4001</v>
      </c>
      <c r="C837" s="38">
        <v>646696489</v>
      </c>
      <c r="H837" t="s">
        <v>1174</v>
      </c>
      <c r="J837">
        <v>211765</v>
      </c>
      <c r="K837" s="78">
        <v>0</v>
      </c>
    </row>
    <row r="838" spans="1:11">
      <c r="A838">
        <v>4001</v>
      </c>
      <c r="C838" s="38">
        <v>73100533</v>
      </c>
      <c r="H838" t="s">
        <v>1175</v>
      </c>
      <c r="J838">
        <v>19300</v>
      </c>
      <c r="K838" s="78">
        <v>0</v>
      </c>
    </row>
    <row r="839" spans="1:11">
      <c r="A839">
        <v>4001</v>
      </c>
      <c r="C839" s="38">
        <v>31475113</v>
      </c>
      <c r="H839" t="s">
        <v>1176</v>
      </c>
      <c r="I839" s="38"/>
      <c r="J839">
        <v>242017</v>
      </c>
      <c r="K839" s="78">
        <v>0</v>
      </c>
    </row>
    <row r="840" spans="1:11">
      <c r="A840">
        <v>4001</v>
      </c>
      <c r="C840" s="38">
        <v>62454082</v>
      </c>
      <c r="H840" t="s">
        <v>1177</v>
      </c>
      <c r="I840" s="38"/>
      <c r="J840">
        <v>315126</v>
      </c>
      <c r="K840" s="78">
        <v>0</v>
      </c>
    </row>
    <row r="841" spans="1:11">
      <c r="A841">
        <v>4001</v>
      </c>
      <c r="C841" s="38">
        <v>900280626</v>
      </c>
      <c r="H841" t="s">
        <v>1178</v>
      </c>
      <c r="J841">
        <v>38600</v>
      </c>
      <c r="K841" s="78">
        <v>0</v>
      </c>
    </row>
    <row r="842" spans="1:11">
      <c r="A842">
        <v>4001</v>
      </c>
      <c r="C842" s="38" t="s">
        <v>1179</v>
      </c>
      <c r="H842" t="s">
        <v>1180</v>
      </c>
      <c r="J842">
        <v>105042</v>
      </c>
      <c r="K842" s="78">
        <v>0</v>
      </c>
    </row>
    <row r="843" spans="1:11">
      <c r="A843">
        <v>4001</v>
      </c>
      <c r="C843" s="38">
        <v>516319531</v>
      </c>
      <c r="H843" t="s">
        <v>1181</v>
      </c>
      <c r="J843">
        <v>236975</v>
      </c>
      <c r="K843" s="78">
        <v>0</v>
      </c>
    </row>
    <row r="844" spans="1:11">
      <c r="A844">
        <v>4001</v>
      </c>
      <c r="C844" s="38">
        <v>116354086</v>
      </c>
      <c r="H844" t="s">
        <v>1182</v>
      </c>
      <c r="J844">
        <v>236975</v>
      </c>
      <c r="K844" s="78">
        <v>0</v>
      </c>
    </row>
    <row r="845" spans="1:11">
      <c r="A845">
        <v>4001</v>
      </c>
      <c r="C845" s="38" t="s">
        <v>1183</v>
      </c>
      <c r="H845" t="s">
        <v>1184</v>
      </c>
      <c r="J845">
        <v>118487</v>
      </c>
      <c r="K845" s="78">
        <v>0</v>
      </c>
    </row>
    <row r="846" spans="1:11">
      <c r="A846">
        <v>4001</v>
      </c>
      <c r="C846" s="38" t="s">
        <v>1185</v>
      </c>
      <c r="H846" t="s">
        <v>1186</v>
      </c>
      <c r="J846">
        <v>206723</v>
      </c>
      <c r="K846" s="78">
        <v>0</v>
      </c>
    </row>
    <row r="847" spans="1:11">
      <c r="A847">
        <v>4001</v>
      </c>
      <c r="C847" s="38" t="s">
        <v>1187</v>
      </c>
      <c r="H847" t="s">
        <v>1188</v>
      </c>
      <c r="J847">
        <v>120246</v>
      </c>
      <c r="K847" s="78">
        <v>0</v>
      </c>
    </row>
    <row r="848" spans="1:11">
      <c r="A848">
        <v>4001</v>
      </c>
      <c r="C848" s="38">
        <v>587213023</v>
      </c>
      <c r="H848" t="s">
        <v>1189</v>
      </c>
      <c r="J848">
        <v>112605</v>
      </c>
      <c r="K848" s="78">
        <v>0</v>
      </c>
    </row>
    <row r="849" spans="1:11">
      <c r="A849">
        <v>4001</v>
      </c>
      <c r="C849" s="38" t="s">
        <v>1190</v>
      </c>
      <c r="H849" t="s">
        <v>1191</v>
      </c>
      <c r="J849">
        <v>235294</v>
      </c>
      <c r="K849" s="78">
        <v>0</v>
      </c>
    </row>
    <row r="850" spans="1:11">
      <c r="A850">
        <v>4001</v>
      </c>
      <c r="C850" s="38">
        <v>40254417831</v>
      </c>
      <c r="H850" t="s">
        <v>1192</v>
      </c>
      <c r="J850">
        <v>120168</v>
      </c>
      <c r="K850" s="78">
        <v>0</v>
      </c>
    </row>
    <row r="851" spans="1:11">
      <c r="A851">
        <v>4001</v>
      </c>
      <c r="C851" s="38">
        <v>581987864</v>
      </c>
      <c r="H851" t="s">
        <v>1193</v>
      </c>
      <c r="J851">
        <v>198319</v>
      </c>
      <c r="K851" s="78">
        <v>0</v>
      </c>
    </row>
    <row r="852" spans="1:11">
      <c r="A852">
        <v>4001</v>
      </c>
      <c r="C852" s="38">
        <v>682821648</v>
      </c>
      <c r="H852" t="s">
        <v>1194</v>
      </c>
      <c r="J852">
        <v>100000</v>
      </c>
      <c r="K852" s="78">
        <v>0</v>
      </c>
    </row>
    <row r="853" spans="1:11">
      <c r="A853">
        <v>4001</v>
      </c>
      <c r="C853" s="38">
        <v>578469032</v>
      </c>
      <c r="H853" t="s">
        <v>1195</v>
      </c>
      <c r="J853">
        <v>101681</v>
      </c>
      <c r="K853" s="78">
        <v>0</v>
      </c>
    </row>
    <row r="854" spans="1:11">
      <c r="A854">
        <v>4001</v>
      </c>
      <c r="C854" s="38" t="s">
        <v>1196</v>
      </c>
      <c r="H854" t="s">
        <v>1197</v>
      </c>
      <c r="J854">
        <v>229336</v>
      </c>
      <c r="K854" s="78">
        <v>0</v>
      </c>
    </row>
    <row r="855" spans="1:11">
      <c r="A855">
        <v>4001</v>
      </c>
      <c r="C855" s="38">
        <v>901428743</v>
      </c>
      <c r="H855" t="s">
        <v>1198</v>
      </c>
      <c r="J855">
        <v>38600</v>
      </c>
      <c r="K855" s="78">
        <v>0</v>
      </c>
    </row>
    <row r="856" spans="1:11">
      <c r="A856">
        <v>4001</v>
      </c>
      <c r="C856" s="38">
        <v>752227909</v>
      </c>
      <c r="H856" t="s">
        <v>1199</v>
      </c>
      <c r="J856">
        <v>120246</v>
      </c>
      <c r="K856" s="78">
        <v>0</v>
      </c>
    </row>
    <row r="857" spans="1:11">
      <c r="A857">
        <v>4001</v>
      </c>
      <c r="C857" s="38">
        <v>555040163</v>
      </c>
      <c r="H857" t="s">
        <v>1200</v>
      </c>
      <c r="J857">
        <v>236975</v>
      </c>
      <c r="K857" s="78">
        <v>0</v>
      </c>
    </row>
    <row r="858" spans="1:11">
      <c r="A858">
        <v>4001</v>
      </c>
      <c r="C858" s="38" t="s">
        <v>1201</v>
      </c>
      <c r="H858" t="s">
        <v>1202</v>
      </c>
      <c r="J858">
        <v>99160</v>
      </c>
      <c r="K858" s="78">
        <v>0</v>
      </c>
    </row>
    <row r="859" spans="1:11">
      <c r="A859">
        <v>4001</v>
      </c>
      <c r="C859" s="38" t="s">
        <v>1203</v>
      </c>
      <c r="H859" t="s">
        <v>1204</v>
      </c>
      <c r="J859">
        <v>210084</v>
      </c>
      <c r="K859" s="78">
        <v>0</v>
      </c>
    </row>
    <row r="860" spans="1:11">
      <c r="A860">
        <v>4001</v>
      </c>
      <c r="C860" s="38" t="s">
        <v>1205</v>
      </c>
      <c r="H860" t="s">
        <v>1206</v>
      </c>
      <c r="J860">
        <v>103200</v>
      </c>
      <c r="K860" s="78">
        <v>0</v>
      </c>
    </row>
    <row r="861" spans="1:11">
      <c r="A861">
        <v>4001</v>
      </c>
      <c r="C861" s="38">
        <v>565590852</v>
      </c>
      <c r="H861" t="s">
        <v>1207</v>
      </c>
      <c r="J861">
        <v>101681</v>
      </c>
      <c r="K861" s="78">
        <v>0</v>
      </c>
    </row>
    <row r="862" spans="1:11">
      <c r="A862">
        <v>4001</v>
      </c>
      <c r="C862" s="38">
        <v>566885977</v>
      </c>
      <c r="H862" t="s">
        <v>1208</v>
      </c>
      <c r="I862" s="38"/>
      <c r="J862">
        <v>628571</v>
      </c>
      <c r="K862" s="78">
        <v>0</v>
      </c>
    </row>
    <row r="863" spans="1:11">
      <c r="A863">
        <v>4001</v>
      </c>
      <c r="C863" s="38">
        <v>535204046</v>
      </c>
      <c r="H863" t="s">
        <v>1209</v>
      </c>
      <c r="J863">
        <v>223529</v>
      </c>
      <c r="K863" s="78">
        <v>0</v>
      </c>
    </row>
    <row r="864" spans="1:11">
      <c r="A864">
        <v>4001</v>
      </c>
      <c r="C864" s="38">
        <v>901346830</v>
      </c>
      <c r="H864" t="s">
        <v>1210</v>
      </c>
      <c r="I864" s="38"/>
      <c r="J864">
        <v>3673667479</v>
      </c>
      <c r="K864" s="78">
        <v>0</v>
      </c>
    </row>
    <row r="865" spans="1:11">
      <c r="A865">
        <v>4001</v>
      </c>
      <c r="C865" s="38" t="s">
        <v>1211</v>
      </c>
      <c r="H865" t="s">
        <v>1212</v>
      </c>
      <c r="J865">
        <v>230252</v>
      </c>
      <c r="K865" s="78">
        <v>0</v>
      </c>
    </row>
    <row r="866" spans="1:11">
      <c r="A866">
        <v>4001</v>
      </c>
      <c r="C866" s="38">
        <v>527690509</v>
      </c>
      <c r="H866" t="s">
        <v>1213</v>
      </c>
      <c r="J866">
        <v>235294</v>
      </c>
      <c r="K866" s="78">
        <v>0</v>
      </c>
    </row>
    <row r="867" spans="1:11">
      <c r="A867">
        <v>4001</v>
      </c>
      <c r="C867" s="38">
        <v>681464923</v>
      </c>
      <c r="H867" t="s">
        <v>1214</v>
      </c>
      <c r="J867">
        <v>235294</v>
      </c>
      <c r="K867" s="78">
        <v>0</v>
      </c>
    </row>
    <row r="868" spans="1:11">
      <c r="A868">
        <v>4001</v>
      </c>
      <c r="C868" s="38">
        <v>890903939</v>
      </c>
      <c r="H868" t="s">
        <v>1215</v>
      </c>
      <c r="I868" s="38"/>
      <c r="J868">
        <v>493200</v>
      </c>
      <c r="K868" s="78">
        <v>0</v>
      </c>
    </row>
    <row r="869" spans="1:11">
      <c r="A869">
        <v>4001</v>
      </c>
      <c r="C869" s="38">
        <v>901006310</v>
      </c>
      <c r="H869" t="s">
        <v>1216</v>
      </c>
      <c r="J869">
        <v>12200</v>
      </c>
      <c r="K869" s="78">
        <v>0</v>
      </c>
    </row>
    <row r="870" spans="1:11">
      <c r="A870">
        <v>4001</v>
      </c>
      <c r="C870" s="38">
        <v>570522432</v>
      </c>
      <c r="H870" t="s">
        <v>1217</v>
      </c>
      <c r="J870">
        <v>230252</v>
      </c>
      <c r="K870" s="78">
        <v>0</v>
      </c>
    </row>
    <row r="871" spans="1:11">
      <c r="A871">
        <v>4001</v>
      </c>
      <c r="C871" s="38">
        <v>5907896378</v>
      </c>
      <c r="H871" t="s">
        <v>1218</v>
      </c>
      <c r="J871">
        <v>118487</v>
      </c>
      <c r="K871" s="78">
        <v>0</v>
      </c>
    </row>
    <row r="872" spans="1:11">
      <c r="A872">
        <v>4001</v>
      </c>
      <c r="C872" s="38">
        <v>590789637</v>
      </c>
      <c r="H872" t="s">
        <v>1219</v>
      </c>
      <c r="J872">
        <v>114286</v>
      </c>
      <c r="K872" s="78">
        <v>0</v>
      </c>
    </row>
    <row r="873" spans="1:11">
      <c r="A873">
        <v>4001</v>
      </c>
      <c r="C873" s="38">
        <v>752593347</v>
      </c>
      <c r="H873" t="s">
        <v>1220</v>
      </c>
      <c r="I873" s="38"/>
      <c r="J873">
        <v>4065641261</v>
      </c>
      <c r="K873" s="78">
        <v>0</v>
      </c>
    </row>
    <row r="874" spans="1:11">
      <c r="A874">
        <v>4001</v>
      </c>
      <c r="C874" s="38">
        <v>830112317</v>
      </c>
      <c r="H874" t="s">
        <v>1221</v>
      </c>
      <c r="I874" s="38"/>
      <c r="J874">
        <v>672058590</v>
      </c>
      <c r="K874" s="78">
        <v>0</v>
      </c>
    </row>
    <row r="875" spans="1:11">
      <c r="A875">
        <v>4001</v>
      </c>
      <c r="C875" s="38">
        <v>860051688</v>
      </c>
      <c r="H875" t="s">
        <v>1222</v>
      </c>
      <c r="J875">
        <v>12200</v>
      </c>
      <c r="K875" s="78">
        <v>0</v>
      </c>
    </row>
    <row r="876" spans="1:11">
      <c r="A876">
        <v>4001</v>
      </c>
      <c r="C876" s="38">
        <v>901049180</v>
      </c>
      <c r="H876" t="s">
        <v>1223</v>
      </c>
      <c r="J876">
        <v>50800</v>
      </c>
      <c r="K876" s="78">
        <v>0</v>
      </c>
    </row>
    <row r="877" spans="1:11">
      <c r="A877">
        <v>4001</v>
      </c>
      <c r="C877" s="38">
        <v>900662644</v>
      </c>
      <c r="H877" t="s">
        <v>1224</v>
      </c>
      <c r="I877" s="38"/>
      <c r="J877">
        <v>225992564</v>
      </c>
      <c r="K877" s="78">
        <v>0</v>
      </c>
    </row>
    <row r="878" spans="1:11">
      <c r="A878">
        <v>4001</v>
      </c>
      <c r="C878" s="38">
        <v>830025104</v>
      </c>
      <c r="H878" t="s">
        <v>1225</v>
      </c>
      <c r="I878" s="38"/>
      <c r="J878">
        <v>821900</v>
      </c>
      <c r="K878" s="78">
        <v>0</v>
      </c>
    </row>
    <row r="879" spans="1:11">
      <c r="A879">
        <v>4001</v>
      </c>
      <c r="C879" s="38" t="s">
        <v>1226</v>
      </c>
      <c r="H879" t="s">
        <v>1227</v>
      </c>
      <c r="J879">
        <v>114668</v>
      </c>
      <c r="K879" s="78">
        <v>0</v>
      </c>
    </row>
    <row r="880" spans="1:11">
      <c r="A880">
        <v>4001</v>
      </c>
      <c r="C880" s="38">
        <v>900589559</v>
      </c>
      <c r="H880" t="s">
        <v>1228</v>
      </c>
      <c r="I880" s="38"/>
      <c r="J880">
        <v>3134454</v>
      </c>
      <c r="K880" s="78">
        <v>0</v>
      </c>
    </row>
    <row r="881" spans="1:11">
      <c r="A881">
        <v>4001</v>
      </c>
      <c r="C881" s="38">
        <v>550264526</v>
      </c>
      <c r="H881" t="s">
        <v>1229</v>
      </c>
      <c r="J881">
        <v>225210</v>
      </c>
      <c r="K881" s="78">
        <v>0</v>
      </c>
    </row>
    <row r="882" spans="1:11">
      <c r="A882">
        <v>4001</v>
      </c>
      <c r="C882" s="38">
        <v>567838427</v>
      </c>
      <c r="H882" t="s">
        <v>1230</v>
      </c>
      <c r="J882">
        <v>118155</v>
      </c>
      <c r="K882" s="78">
        <v>0</v>
      </c>
    </row>
    <row r="883" spans="1:11">
      <c r="A883">
        <v>4001</v>
      </c>
      <c r="C883" s="38" t="s">
        <v>1231</v>
      </c>
      <c r="H883" t="s">
        <v>1232</v>
      </c>
      <c r="I883" s="38"/>
      <c r="J883">
        <v>243697</v>
      </c>
      <c r="K883" s="78">
        <v>0</v>
      </c>
    </row>
    <row r="884" spans="1:11">
      <c r="A884">
        <v>4001</v>
      </c>
      <c r="C884" s="38" t="s">
        <v>1233</v>
      </c>
      <c r="H884" t="s">
        <v>1234</v>
      </c>
      <c r="J884">
        <v>104202</v>
      </c>
      <c r="K884" s="78">
        <v>0</v>
      </c>
    </row>
    <row r="885" spans="1:11">
      <c r="A885">
        <v>4001</v>
      </c>
      <c r="C885" s="38">
        <v>58166306</v>
      </c>
      <c r="H885" t="s">
        <v>1235</v>
      </c>
      <c r="J885">
        <v>117647</v>
      </c>
      <c r="K885" s="78">
        <v>0</v>
      </c>
    </row>
    <row r="886" spans="1:11">
      <c r="A886">
        <v>4001</v>
      </c>
      <c r="C886" s="38">
        <v>901188406</v>
      </c>
      <c r="H886" t="s">
        <v>1236</v>
      </c>
      <c r="J886">
        <v>19300</v>
      </c>
      <c r="K886" s="78">
        <v>0</v>
      </c>
    </row>
    <row r="887" spans="1:11">
      <c r="A887">
        <v>4001</v>
      </c>
      <c r="C887" s="38">
        <v>800202447</v>
      </c>
      <c r="H887" t="s">
        <v>1237</v>
      </c>
      <c r="I887" s="38"/>
      <c r="J887">
        <v>1361266306</v>
      </c>
      <c r="K887" s="78">
        <v>0</v>
      </c>
    </row>
    <row r="888" spans="1:11">
      <c r="A888">
        <v>4001</v>
      </c>
      <c r="C888" s="38" t="s">
        <v>1238</v>
      </c>
      <c r="H888" t="s">
        <v>1239</v>
      </c>
      <c r="J888">
        <v>240336</v>
      </c>
      <c r="K888" s="78">
        <v>0</v>
      </c>
    </row>
    <row r="889" spans="1:11">
      <c r="A889">
        <v>4001</v>
      </c>
      <c r="C889" s="38" t="s">
        <v>1240</v>
      </c>
      <c r="H889" t="s">
        <v>1241</v>
      </c>
      <c r="J889">
        <v>111765</v>
      </c>
      <c r="K889" s="78">
        <v>0</v>
      </c>
    </row>
    <row r="890" spans="1:11">
      <c r="A890">
        <v>4001</v>
      </c>
      <c r="C890" s="38">
        <v>594472851</v>
      </c>
      <c r="H890" t="s">
        <v>1242</v>
      </c>
      <c r="J890">
        <v>236975</v>
      </c>
      <c r="K890" s="78">
        <v>0</v>
      </c>
    </row>
    <row r="891" spans="1:11">
      <c r="A891">
        <v>4001</v>
      </c>
      <c r="C891" s="38">
        <v>921681326</v>
      </c>
      <c r="H891" t="s">
        <v>1243</v>
      </c>
      <c r="J891">
        <v>211074</v>
      </c>
      <c r="K891" s="78">
        <v>0</v>
      </c>
    </row>
    <row r="892" spans="1:11">
      <c r="A892">
        <v>4001</v>
      </c>
      <c r="C892" s="38" t="s">
        <v>1244</v>
      </c>
      <c r="H892" t="s">
        <v>1245</v>
      </c>
      <c r="I892" s="38"/>
      <c r="J892">
        <v>500000</v>
      </c>
      <c r="K892" s="78">
        <v>0</v>
      </c>
    </row>
    <row r="893" spans="1:11">
      <c r="A893">
        <v>4001</v>
      </c>
      <c r="C893" s="38" t="s">
        <v>1246</v>
      </c>
      <c r="H893" t="s">
        <v>1245</v>
      </c>
      <c r="J893">
        <v>121849</v>
      </c>
      <c r="K893" s="78">
        <v>0</v>
      </c>
    </row>
    <row r="894" spans="1:11">
      <c r="A894">
        <v>4001</v>
      </c>
      <c r="C894" s="38" t="s">
        <v>1247</v>
      </c>
      <c r="H894" t="s">
        <v>1248</v>
      </c>
      <c r="J894">
        <v>103361</v>
      </c>
      <c r="K894" s="78">
        <v>0</v>
      </c>
    </row>
    <row r="895" spans="1:11">
      <c r="A895">
        <v>4001</v>
      </c>
      <c r="C895" s="38">
        <v>661711139</v>
      </c>
      <c r="H895" t="s">
        <v>1249</v>
      </c>
      <c r="J895">
        <v>100000</v>
      </c>
      <c r="K895" s="78">
        <v>0</v>
      </c>
    </row>
    <row r="896" spans="1:11">
      <c r="A896">
        <v>4001</v>
      </c>
      <c r="C896" s="38">
        <v>546340554</v>
      </c>
      <c r="H896" t="s">
        <v>1250</v>
      </c>
      <c r="J896">
        <v>121008</v>
      </c>
      <c r="K896" s="78">
        <v>0</v>
      </c>
    </row>
    <row r="897" spans="1:11">
      <c r="A897">
        <v>4001</v>
      </c>
      <c r="C897" s="38">
        <v>545848131</v>
      </c>
      <c r="H897" t="s">
        <v>1251</v>
      </c>
      <c r="J897">
        <v>112605</v>
      </c>
      <c r="K897" s="78">
        <v>0</v>
      </c>
    </row>
    <row r="898" spans="1:11">
      <c r="A898">
        <v>4001</v>
      </c>
      <c r="C898" s="38">
        <v>649813845</v>
      </c>
      <c r="H898" t="s">
        <v>1252</v>
      </c>
      <c r="J898">
        <v>100000</v>
      </c>
      <c r="K898" s="78">
        <v>0</v>
      </c>
    </row>
    <row r="899" spans="1:11">
      <c r="A899">
        <v>4001</v>
      </c>
      <c r="C899" s="38" t="s">
        <v>1253</v>
      </c>
      <c r="H899" t="s">
        <v>1254</v>
      </c>
      <c r="J899">
        <v>235294</v>
      </c>
      <c r="K899" s="78">
        <v>0</v>
      </c>
    </row>
    <row r="900" spans="1:11">
      <c r="A900">
        <v>4001</v>
      </c>
      <c r="C900" s="38">
        <v>860506611</v>
      </c>
      <c r="H900" t="s">
        <v>1255</v>
      </c>
      <c r="J900">
        <v>38600</v>
      </c>
      <c r="K900" s="78">
        <v>0</v>
      </c>
    </row>
    <row r="901" spans="1:11">
      <c r="A901">
        <v>4001</v>
      </c>
      <c r="C901" s="38" t="s">
        <v>1256</v>
      </c>
      <c r="H901" t="s">
        <v>1257</v>
      </c>
      <c r="J901">
        <v>207762</v>
      </c>
      <c r="K901" s="78">
        <v>0</v>
      </c>
    </row>
    <row r="902" spans="1:11">
      <c r="A902">
        <v>4001</v>
      </c>
      <c r="C902" s="38">
        <v>683547820</v>
      </c>
      <c r="H902" t="s">
        <v>1258</v>
      </c>
      <c r="J902">
        <v>100000</v>
      </c>
      <c r="K902" s="78">
        <v>0</v>
      </c>
    </row>
    <row r="903" spans="1:11">
      <c r="A903">
        <v>4001</v>
      </c>
      <c r="C903" s="38">
        <v>512304309</v>
      </c>
      <c r="H903" t="s">
        <v>1259</v>
      </c>
      <c r="I903" s="38"/>
      <c r="J903">
        <v>423529</v>
      </c>
      <c r="K903" s="78">
        <v>0</v>
      </c>
    </row>
    <row r="904" spans="1:11">
      <c r="A904">
        <v>4001</v>
      </c>
      <c r="C904" s="38" t="s">
        <v>1260</v>
      </c>
      <c r="H904" t="s">
        <v>1261</v>
      </c>
      <c r="J904">
        <v>120168</v>
      </c>
      <c r="K904" s="78">
        <v>0</v>
      </c>
    </row>
    <row r="905" spans="1:11">
      <c r="A905">
        <v>4001</v>
      </c>
      <c r="C905" s="38">
        <v>900442201</v>
      </c>
      <c r="H905" t="s">
        <v>1262</v>
      </c>
      <c r="J905">
        <v>19300</v>
      </c>
      <c r="K905" s="78">
        <v>0</v>
      </c>
    </row>
    <row r="906" spans="1:11">
      <c r="A906">
        <v>4001</v>
      </c>
      <c r="C906" s="38">
        <v>830070527</v>
      </c>
      <c r="H906" t="s">
        <v>1263</v>
      </c>
      <c r="J906">
        <v>38700</v>
      </c>
      <c r="K906" s="78">
        <v>0</v>
      </c>
    </row>
    <row r="907" spans="1:11">
      <c r="A907">
        <v>4001</v>
      </c>
      <c r="C907" s="38">
        <v>900743697</v>
      </c>
      <c r="H907" t="s">
        <v>1264</v>
      </c>
      <c r="J907">
        <v>38600</v>
      </c>
      <c r="K907" s="78">
        <v>0</v>
      </c>
    </row>
    <row r="908" spans="1:11">
      <c r="A908">
        <v>4001</v>
      </c>
      <c r="C908" s="38" t="s">
        <v>1265</v>
      </c>
      <c r="H908" t="s">
        <v>1266</v>
      </c>
      <c r="J908">
        <v>203361</v>
      </c>
      <c r="K908" s="78">
        <v>0</v>
      </c>
    </row>
    <row r="909" spans="1:11">
      <c r="A909">
        <v>4001</v>
      </c>
      <c r="C909" s="38">
        <v>800240218</v>
      </c>
      <c r="H909" t="s">
        <v>1267</v>
      </c>
      <c r="J909">
        <v>116000</v>
      </c>
      <c r="K909" s="78">
        <v>0</v>
      </c>
    </row>
    <row r="910" spans="1:11">
      <c r="A910">
        <v>4001</v>
      </c>
      <c r="C910" s="38">
        <v>517864512</v>
      </c>
      <c r="H910" t="s">
        <v>1268</v>
      </c>
      <c r="J910">
        <v>120168</v>
      </c>
      <c r="K910" s="78">
        <v>0</v>
      </c>
    </row>
    <row r="911" spans="1:11">
      <c r="A911">
        <v>4001</v>
      </c>
      <c r="C911" s="38">
        <v>510583114</v>
      </c>
      <c r="H911" t="s">
        <v>1269</v>
      </c>
      <c r="J911">
        <v>236975</v>
      </c>
      <c r="K911" s="78">
        <v>0</v>
      </c>
    </row>
    <row r="912" spans="1:11">
      <c r="A912">
        <v>4001</v>
      </c>
      <c r="C912" s="38" t="s">
        <v>1270</v>
      </c>
      <c r="H912" t="s">
        <v>1271</v>
      </c>
      <c r="J912">
        <v>121008</v>
      </c>
      <c r="K912" s="78">
        <v>0</v>
      </c>
    </row>
    <row r="913" spans="1:11">
      <c r="A913">
        <v>4001</v>
      </c>
      <c r="C913" s="38">
        <v>901089445</v>
      </c>
      <c r="H913" t="s">
        <v>1272</v>
      </c>
      <c r="I913" s="38"/>
      <c r="J913">
        <v>54335856</v>
      </c>
      <c r="K913" s="78">
        <v>0</v>
      </c>
    </row>
    <row r="914" spans="1:11">
      <c r="A914">
        <v>4001</v>
      </c>
      <c r="C914" s="38" t="s">
        <v>1273</v>
      </c>
      <c r="H914" t="s">
        <v>1274</v>
      </c>
      <c r="J914">
        <v>118155</v>
      </c>
      <c r="K914" s="78">
        <v>0</v>
      </c>
    </row>
    <row r="915" spans="1:11">
      <c r="A915">
        <v>4001</v>
      </c>
      <c r="C915" s="38">
        <v>523021864</v>
      </c>
      <c r="H915" t="s">
        <v>1275</v>
      </c>
      <c r="J915">
        <v>199160</v>
      </c>
      <c r="K915" s="78">
        <v>0</v>
      </c>
    </row>
    <row r="916" spans="1:11">
      <c r="A916">
        <v>4001</v>
      </c>
      <c r="C916" s="38" t="s">
        <v>1276</v>
      </c>
      <c r="H916" t="s">
        <v>1277</v>
      </c>
      <c r="J916">
        <v>120168</v>
      </c>
      <c r="K916" s="78">
        <v>0</v>
      </c>
    </row>
    <row r="917" spans="1:11">
      <c r="A917">
        <v>4001</v>
      </c>
      <c r="C917" s="38">
        <v>900725654</v>
      </c>
      <c r="H917" t="s">
        <v>1278</v>
      </c>
      <c r="I917" s="38"/>
      <c r="J917">
        <v>290000</v>
      </c>
      <c r="K917" s="78">
        <v>0</v>
      </c>
    </row>
    <row r="918" spans="1:11">
      <c r="A918">
        <v>4001</v>
      </c>
      <c r="C918" s="38">
        <v>830039748</v>
      </c>
      <c r="H918" t="s">
        <v>1279</v>
      </c>
      <c r="J918">
        <v>36600</v>
      </c>
      <c r="K918" s="78">
        <v>0</v>
      </c>
    </row>
    <row r="919" spans="1:11">
      <c r="A919">
        <v>4001</v>
      </c>
      <c r="C919" s="38">
        <v>643911815</v>
      </c>
      <c r="H919" t="s">
        <v>1280</v>
      </c>
      <c r="J919">
        <v>223529</v>
      </c>
      <c r="K919" s="78">
        <v>0</v>
      </c>
    </row>
    <row r="920" spans="1:11">
      <c r="A920">
        <v>4001</v>
      </c>
      <c r="C920" s="38">
        <v>574569980</v>
      </c>
      <c r="H920" t="s">
        <v>1281</v>
      </c>
      <c r="J920">
        <v>117647</v>
      </c>
      <c r="K920" s="78">
        <v>0</v>
      </c>
    </row>
    <row r="921" spans="1:11">
      <c r="A921">
        <v>4001</v>
      </c>
      <c r="C921" s="38">
        <v>545374392</v>
      </c>
      <c r="H921" t="s">
        <v>1282</v>
      </c>
      <c r="J921">
        <v>203556</v>
      </c>
      <c r="K921" s="78">
        <v>0</v>
      </c>
    </row>
    <row r="922" spans="1:11">
      <c r="A922">
        <v>4001</v>
      </c>
      <c r="C922" s="38" t="s">
        <v>1283</v>
      </c>
      <c r="H922" t="s">
        <v>1284</v>
      </c>
      <c r="J922">
        <v>206723</v>
      </c>
      <c r="K922" s="78">
        <v>0</v>
      </c>
    </row>
    <row r="923" spans="1:11">
      <c r="A923">
        <v>4001</v>
      </c>
      <c r="C923" s="38" t="s">
        <v>1285</v>
      </c>
      <c r="H923" t="s">
        <v>1286</v>
      </c>
      <c r="J923">
        <v>121214</v>
      </c>
      <c r="K923" s="78">
        <v>0</v>
      </c>
    </row>
    <row r="924" spans="1:11">
      <c r="A924">
        <v>4001</v>
      </c>
      <c r="C924" s="38">
        <v>901603644</v>
      </c>
      <c r="H924" t="s">
        <v>1287</v>
      </c>
      <c r="I924" s="38"/>
      <c r="J924">
        <v>287800</v>
      </c>
      <c r="K924" s="78">
        <v>0</v>
      </c>
    </row>
    <row r="925" spans="1:11">
      <c r="A925">
        <v>4001</v>
      </c>
      <c r="C925" s="38">
        <v>66397606</v>
      </c>
      <c r="H925" t="s">
        <v>1288</v>
      </c>
      <c r="J925">
        <v>112605</v>
      </c>
      <c r="K925" s="78">
        <v>0</v>
      </c>
    </row>
    <row r="926" spans="1:11">
      <c r="A926">
        <v>4001</v>
      </c>
      <c r="C926" s="38">
        <v>900184924</v>
      </c>
      <c r="H926" t="s">
        <v>1289</v>
      </c>
      <c r="J926">
        <v>12200</v>
      </c>
      <c r="K926" s="78">
        <v>0</v>
      </c>
    </row>
    <row r="927" spans="1:11">
      <c r="A927">
        <v>4001</v>
      </c>
      <c r="C927" s="38">
        <v>566838305</v>
      </c>
      <c r="H927" t="s">
        <v>1290</v>
      </c>
      <c r="I927" s="38"/>
      <c r="J927">
        <v>423529</v>
      </c>
      <c r="K927" s="78">
        <v>0</v>
      </c>
    </row>
    <row r="928" spans="1:11">
      <c r="A928">
        <v>4001</v>
      </c>
      <c r="C928" s="38" t="s">
        <v>1291</v>
      </c>
      <c r="H928" t="s">
        <v>1292</v>
      </c>
      <c r="J928">
        <v>103361</v>
      </c>
      <c r="K928" s="78">
        <v>0</v>
      </c>
    </row>
    <row r="929" spans="1:11">
      <c r="A929">
        <v>4001</v>
      </c>
      <c r="C929" s="38">
        <v>1143369999</v>
      </c>
      <c r="H929" t="s">
        <v>1293</v>
      </c>
      <c r="I929" s="38"/>
      <c r="J929">
        <v>275600</v>
      </c>
      <c r="K929" s="78">
        <v>0</v>
      </c>
    </row>
    <row r="930" spans="1:11">
      <c r="A930">
        <v>4001</v>
      </c>
      <c r="C930" s="38">
        <v>582618391</v>
      </c>
      <c r="H930" t="s">
        <v>1294</v>
      </c>
      <c r="J930">
        <v>240336</v>
      </c>
      <c r="K930" s="78">
        <v>0</v>
      </c>
    </row>
    <row r="931" spans="1:11">
      <c r="A931">
        <v>4001</v>
      </c>
      <c r="C931" s="38" t="s">
        <v>1295</v>
      </c>
      <c r="H931" t="s">
        <v>1296</v>
      </c>
      <c r="J931">
        <v>114668</v>
      </c>
      <c r="K931" s="78">
        <v>0</v>
      </c>
    </row>
    <row r="932" spans="1:11">
      <c r="A932">
        <v>4001</v>
      </c>
      <c r="C932" s="38" t="s">
        <v>1297</v>
      </c>
      <c r="H932" t="s">
        <v>1298</v>
      </c>
      <c r="I932" s="38"/>
      <c r="J932">
        <v>355462</v>
      </c>
      <c r="K932" s="78">
        <v>0</v>
      </c>
    </row>
    <row r="933" spans="1:11">
      <c r="A933">
        <v>4001</v>
      </c>
      <c r="C933" s="38">
        <v>202186916</v>
      </c>
      <c r="H933" t="s">
        <v>1299</v>
      </c>
      <c r="I933" s="38"/>
      <c r="J933">
        <v>360738</v>
      </c>
      <c r="K933" s="78">
        <v>0</v>
      </c>
    </row>
    <row r="934" spans="1:11">
      <c r="A934">
        <v>4001</v>
      </c>
      <c r="C934" s="38">
        <v>73569670</v>
      </c>
      <c r="H934" t="s">
        <v>1300</v>
      </c>
      <c r="J934">
        <v>12200</v>
      </c>
      <c r="K934" s="78">
        <v>0</v>
      </c>
    </row>
    <row r="935" spans="1:11">
      <c r="A935">
        <v>4001</v>
      </c>
      <c r="C935" s="38">
        <v>591774666</v>
      </c>
      <c r="H935" t="s">
        <v>1301</v>
      </c>
      <c r="J935">
        <v>206723</v>
      </c>
      <c r="K935" s="78">
        <v>0</v>
      </c>
    </row>
    <row r="936" spans="1:11">
      <c r="A936">
        <v>4001</v>
      </c>
      <c r="C936" s="38">
        <v>518239190</v>
      </c>
      <c r="H936" t="s">
        <v>1302</v>
      </c>
      <c r="J936">
        <v>115126</v>
      </c>
      <c r="K936" s="78">
        <v>0</v>
      </c>
    </row>
    <row r="937" spans="1:11">
      <c r="A937">
        <v>4001</v>
      </c>
      <c r="C937" s="38" t="s">
        <v>1303</v>
      </c>
      <c r="H937" t="s">
        <v>1304</v>
      </c>
      <c r="J937">
        <v>4202</v>
      </c>
      <c r="K937" s="78">
        <v>0</v>
      </c>
    </row>
    <row r="938" spans="1:11">
      <c r="A938">
        <v>4001</v>
      </c>
      <c r="C938" s="38" t="s">
        <v>1305</v>
      </c>
      <c r="H938" t="s">
        <v>1306</v>
      </c>
      <c r="J938">
        <v>240336</v>
      </c>
      <c r="K938" s="78">
        <v>0</v>
      </c>
    </row>
    <row r="939" spans="1:11">
      <c r="A939">
        <v>4001</v>
      </c>
      <c r="C939" s="38" t="s">
        <v>1307</v>
      </c>
      <c r="H939" t="s">
        <v>1308</v>
      </c>
      <c r="J939">
        <v>103361</v>
      </c>
      <c r="K939" s="78">
        <v>0</v>
      </c>
    </row>
    <row r="940" spans="1:11">
      <c r="A940">
        <v>4001</v>
      </c>
      <c r="C940" s="38" t="s">
        <v>1309</v>
      </c>
      <c r="H940" t="s">
        <v>1310</v>
      </c>
      <c r="J940">
        <v>121849</v>
      </c>
      <c r="K940" s="78">
        <v>0</v>
      </c>
    </row>
    <row r="941" spans="1:11">
      <c r="A941">
        <v>4001</v>
      </c>
      <c r="C941" s="38">
        <v>890923691</v>
      </c>
      <c r="H941" t="s">
        <v>1311</v>
      </c>
      <c r="J941">
        <v>24400</v>
      </c>
      <c r="K941" s="78">
        <v>0</v>
      </c>
    </row>
    <row r="942" spans="1:11">
      <c r="A942">
        <v>4001</v>
      </c>
      <c r="C942" s="38" t="s">
        <v>1312</v>
      </c>
      <c r="H942" t="s">
        <v>1313</v>
      </c>
      <c r="I942" s="38"/>
      <c r="J942">
        <v>365546</v>
      </c>
      <c r="K942" s="78">
        <v>0</v>
      </c>
    </row>
    <row r="943" spans="1:11">
      <c r="A943">
        <v>4001</v>
      </c>
      <c r="C943" s="38">
        <v>545366768</v>
      </c>
      <c r="H943" t="s">
        <v>1314</v>
      </c>
      <c r="J943">
        <v>121008</v>
      </c>
      <c r="K943" s="78">
        <v>0</v>
      </c>
    </row>
    <row r="944" spans="1:11">
      <c r="A944">
        <v>4001</v>
      </c>
      <c r="C944" s="38">
        <v>656853241</v>
      </c>
      <c r="H944" t="s">
        <v>1315</v>
      </c>
      <c r="J944">
        <v>115126</v>
      </c>
      <c r="K944" s="78">
        <v>0</v>
      </c>
    </row>
    <row r="945" spans="1:11">
      <c r="A945">
        <v>4001</v>
      </c>
      <c r="C945" s="38">
        <v>163596051</v>
      </c>
      <c r="H945" t="s">
        <v>1316</v>
      </c>
      <c r="J945">
        <v>105537</v>
      </c>
      <c r="K945" s="78">
        <v>0</v>
      </c>
    </row>
    <row r="946" spans="1:11">
      <c r="A946">
        <v>4001</v>
      </c>
      <c r="C946" s="38" t="s">
        <v>1317</v>
      </c>
      <c r="H946" t="s">
        <v>1318</v>
      </c>
      <c r="J946">
        <v>118487</v>
      </c>
      <c r="K946" s="78">
        <v>0</v>
      </c>
    </row>
    <row r="947" spans="1:11">
      <c r="A947">
        <v>4001</v>
      </c>
      <c r="C947" s="38">
        <v>537689309</v>
      </c>
      <c r="H947" t="s">
        <v>1319</v>
      </c>
      <c r="J947">
        <v>230252</v>
      </c>
      <c r="K947" s="78">
        <v>0</v>
      </c>
    </row>
    <row r="948" spans="1:11">
      <c r="A948">
        <v>4001</v>
      </c>
      <c r="C948" s="38">
        <v>577652391</v>
      </c>
      <c r="H948" t="s">
        <v>1320</v>
      </c>
      <c r="J948">
        <v>118487</v>
      </c>
      <c r="K948" s="78">
        <v>0</v>
      </c>
    </row>
    <row r="949" spans="1:11">
      <c r="A949">
        <v>4001</v>
      </c>
      <c r="C949" s="38">
        <v>567969823</v>
      </c>
      <c r="H949" t="s">
        <v>1321</v>
      </c>
      <c r="J949">
        <v>105042</v>
      </c>
      <c r="K949" s="78">
        <v>0</v>
      </c>
    </row>
    <row r="950" spans="1:11">
      <c r="A950">
        <v>4001</v>
      </c>
      <c r="C950" s="38">
        <v>145093075</v>
      </c>
      <c r="H950" t="s">
        <v>1322</v>
      </c>
      <c r="J950">
        <v>118487</v>
      </c>
      <c r="K950" s="78">
        <v>0</v>
      </c>
    </row>
    <row r="951" spans="1:11">
      <c r="A951">
        <v>4001</v>
      </c>
      <c r="C951" s="38">
        <v>168805059</v>
      </c>
      <c r="H951" t="s">
        <v>1323</v>
      </c>
      <c r="I951" s="38"/>
      <c r="J951">
        <v>243697</v>
      </c>
      <c r="K951" s="78">
        <v>0</v>
      </c>
    </row>
    <row r="952" spans="1:11">
      <c r="A952">
        <v>4001</v>
      </c>
      <c r="C952" s="38">
        <v>1047420402</v>
      </c>
      <c r="H952" t="s">
        <v>1324</v>
      </c>
      <c r="J952">
        <v>12200</v>
      </c>
      <c r="K952" s="78">
        <v>0</v>
      </c>
    </row>
    <row r="953" spans="1:11">
      <c r="A953">
        <v>4001</v>
      </c>
      <c r="C953" s="38">
        <v>596119447</v>
      </c>
      <c r="H953" t="s">
        <v>1325</v>
      </c>
      <c r="J953">
        <v>120168</v>
      </c>
      <c r="K953" s="78">
        <v>0</v>
      </c>
    </row>
    <row r="954" spans="1:11">
      <c r="A954">
        <v>4001</v>
      </c>
      <c r="C954" s="38">
        <v>569973223</v>
      </c>
      <c r="H954" t="s">
        <v>1326</v>
      </c>
      <c r="J954">
        <v>240336</v>
      </c>
      <c r="K954" s="78">
        <v>0</v>
      </c>
    </row>
    <row r="955" spans="1:11">
      <c r="A955">
        <v>4001</v>
      </c>
      <c r="C955" s="38">
        <v>665362876</v>
      </c>
      <c r="H955" t="s">
        <v>1327</v>
      </c>
      <c r="J955">
        <v>228571</v>
      </c>
      <c r="K955" s="78">
        <v>0</v>
      </c>
    </row>
    <row r="956" spans="1:11">
      <c r="A956">
        <v>4001</v>
      </c>
      <c r="C956" s="38">
        <v>536419995</v>
      </c>
      <c r="H956" t="s">
        <v>1328</v>
      </c>
      <c r="J956">
        <v>118487</v>
      </c>
      <c r="K956" s="78">
        <v>0</v>
      </c>
    </row>
    <row r="957" spans="1:11">
      <c r="A957">
        <v>4001</v>
      </c>
      <c r="C957" s="38">
        <v>515270915</v>
      </c>
      <c r="H957" t="s">
        <v>1329</v>
      </c>
      <c r="J957">
        <v>105882</v>
      </c>
      <c r="K957" s="78">
        <v>0</v>
      </c>
    </row>
    <row r="958" spans="1:11">
      <c r="A958">
        <v>4001</v>
      </c>
      <c r="C958" s="38">
        <v>56332083</v>
      </c>
      <c r="H958" t="s">
        <v>1330</v>
      </c>
      <c r="J958">
        <v>203361</v>
      </c>
      <c r="K958" s="78">
        <v>0</v>
      </c>
    </row>
    <row r="959" spans="1:11">
      <c r="A959">
        <v>4001</v>
      </c>
      <c r="C959" s="38">
        <v>566862138</v>
      </c>
      <c r="H959" t="s">
        <v>1331</v>
      </c>
      <c r="J959">
        <v>230252</v>
      </c>
      <c r="K959" s="78">
        <v>0</v>
      </c>
    </row>
    <row r="960" spans="1:11">
      <c r="A960">
        <v>4001</v>
      </c>
      <c r="C960" s="38">
        <v>10262593</v>
      </c>
      <c r="H960" t="s">
        <v>1332</v>
      </c>
      <c r="J960">
        <v>4202</v>
      </c>
      <c r="K960" s="78">
        <v>0</v>
      </c>
    </row>
    <row r="961" spans="1:11">
      <c r="A961">
        <v>4001</v>
      </c>
      <c r="C961" s="38">
        <v>583315605</v>
      </c>
      <c r="H961" t="s">
        <v>1333</v>
      </c>
      <c r="J961">
        <v>235294</v>
      </c>
      <c r="K961" s="78">
        <v>0</v>
      </c>
    </row>
    <row r="962" spans="1:11">
      <c r="A962">
        <v>4001</v>
      </c>
      <c r="C962" s="38">
        <v>890406972</v>
      </c>
      <c r="H962" t="s">
        <v>1334</v>
      </c>
      <c r="J962">
        <v>36600</v>
      </c>
      <c r="K962" s="78">
        <v>0</v>
      </c>
    </row>
    <row r="963" spans="1:11">
      <c r="A963">
        <v>4001</v>
      </c>
      <c r="C963" s="38" t="s">
        <v>1335</v>
      </c>
      <c r="H963" t="s">
        <v>1336</v>
      </c>
      <c r="J963">
        <v>121008</v>
      </c>
      <c r="K963" s="78">
        <v>0</v>
      </c>
    </row>
    <row r="964" spans="1:11">
      <c r="A964">
        <v>4001</v>
      </c>
      <c r="C964" s="38">
        <v>509972655</v>
      </c>
      <c r="H964" t="s">
        <v>1337</v>
      </c>
      <c r="J964">
        <v>118487</v>
      </c>
      <c r="K964" s="78">
        <v>0</v>
      </c>
    </row>
    <row r="965" spans="1:11">
      <c r="A965">
        <v>4001</v>
      </c>
      <c r="C965" s="38">
        <v>586436119</v>
      </c>
      <c r="H965" t="s">
        <v>1338</v>
      </c>
      <c r="I965" s="38"/>
      <c r="J965">
        <v>242427</v>
      </c>
      <c r="K965" s="78">
        <v>0</v>
      </c>
    </row>
    <row r="966" spans="1:11">
      <c r="A966">
        <v>4001</v>
      </c>
      <c r="C966" s="38">
        <v>892400643</v>
      </c>
      <c r="H966" t="s">
        <v>1339</v>
      </c>
      <c r="I966" s="38"/>
      <c r="J966">
        <v>222239427</v>
      </c>
      <c r="K966" s="78">
        <v>0</v>
      </c>
    </row>
    <row r="967" spans="1:11">
      <c r="A967">
        <v>4001</v>
      </c>
      <c r="C967" s="38" t="s">
        <v>1340</v>
      </c>
      <c r="H967" t="s">
        <v>1341</v>
      </c>
      <c r="I967" s="38"/>
      <c r="J967">
        <v>360504</v>
      </c>
      <c r="K967" s="78">
        <v>0</v>
      </c>
    </row>
    <row r="968" spans="1:11">
      <c r="A968">
        <v>4001</v>
      </c>
      <c r="C968" s="38" t="s">
        <v>1342</v>
      </c>
      <c r="H968" t="s">
        <v>1343</v>
      </c>
      <c r="J968">
        <v>99603</v>
      </c>
      <c r="K968" s="78">
        <v>0</v>
      </c>
    </row>
    <row r="969" spans="1:11">
      <c r="A969">
        <v>4001</v>
      </c>
      <c r="C969" s="38" t="s">
        <v>1344</v>
      </c>
      <c r="H969" t="s">
        <v>1345</v>
      </c>
      <c r="J969">
        <v>203361</v>
      </c>
      <c r="K969" s="78">
        <v>0</v>
      </c>
    </row>
    <row r="970" spans="1:11">
      <c r="A970">
        <v>4001</v>
      </c>
      <c r="C970" s="38">
        <v>536847024</v>
      </c>
      <c r="H970" t="s">
        <v>1346</v>
      </c>
      <c r="J970">
        <v>118487</v>
      </c>
      <c r="K970" s="78">
        <v>0</v>
      </c>
    </row>
    <row r="971" spans="1:11">
      <c r="A971">
        <v>4001</v>
      </c>
      <c r="C971" s="38">
        <v>518907701</v>
      </c>
      <c r="H971" t="s">
        <v>1347</v>
      </c>
      <c r="I971" s="38"/>
      <c r="J971">
        <v>480672</v>
      </c>
      <c r="K971" s="78">
        <v>0</v>
      </c>
    </row>
    <row r="972" spans="1:11">
      <c r="A972">
        <v>4001</v>
      </c>
      <c r="C972" s="38" t="s">
        <v>1348</v>
      </c>
      <c r="H972" t="s">
        <v>1349</v>
      </c>
      <c r="J972">
        <v>210084</v>
      </c>
      <c r="K972" s="78">
        <v>0</v>
      </c>
    </row>
    <row r="973" spans="1:11">
      <c r="A973">
        <v>4001</v>
      </c>
      <c r="C973" s="38">
        <v>574975448</v>
      </c>
      <c r="H973" t="s">
        <v>1350</v>
      </c>
      <c r="I973" s="38"/>
      <c r="J973">
        <v>447253</v>
      </c>
      <c r="K973" s="78">
        <v>0</v>
      </c>
    </row>
    <row r="974" spans="1:11">
      <c r="A974">
        <v>4001</v>
      </c>
      <c r="C974" s="38" t="s">
        <v>1351</v>
      </c>
      <c r="H974" t="s">
        <v>1352</v>
      </c>
      <c r="J974">
        <v>201681</v>
      </c>
      <c r="K974" s="78">
        <v>0</v>
      </c>
    </row>
    <row r="975" spans="1:11">
      <c r="A975">
        <v>4001</v>
      </c>
      <c r="C975" s="38">
        <v>830096590</v>
      </c>
      <c r="H975" t="s">
        <v>1353</v>
      </c>
      <c r="I975" s="38"/>
      <c r="J975">
        <v>4521241605</v>
      </c>
      <c r="K975" s="78">
        <v>0</v>
      </c>
    </row>
    <row r="976" spans="1:11">
      <c r="A976">
        <v>4001</v>
      </c>
      <c r="C976" s="38">
        <v>901250150</v>
      </c>
      <c r="H976" t="s">
        <v>1354</v>
      </c>
      <c r="J976">
        <v>38600</v>
      </c>
      <c r="K976" s="78">
        <v>0</v>
      </c>
    </row>
    <row r="977" spans="1:11">
      <c r="A977">
        <v>4001</v>
      </c>
      <c r="C977" s="38">
        <v>901674570</v>
      </c>
      <c r="H977" t="s">
        <v>1355</v>
      </c>
      <c r="J977">
        <v>38600</v>
      </c>
      <c r="K977" s="78">
        <v>0</v>
      </c>
    </row>
    <row r="978" spans="1:11">
      <c r="A978">
        <v>4001</v>
      </c>
      <c r="C978" s="38" t="s">
        <v>1356</v>
      </c>
      <c r="H978" t="s">
        <v>1357</v>
      </c>
      <c r="J978">
        <v>206723</v>
      </c>
      <c r="K978" s="78">
        <v>0</v>
      </c>
    </row>
    <row r="979" spans="1:11">
      <c r="A979">
        <v>4001</v>
      </c>
      <c r="C979" s="38" t="s">
        <v>1358</v>
      </c>
      <c r="H979" t="s">
        <v>1359</v>
      </c>
      <c r="J979">
        <v>203361</v>
      </c>
      <c r="K979" s="78">
        <v>0</v>
      </c>
    </row>
    <row r="980" spans="1:11">
      <c r="A980">
        <v>4001</v>
      </c>
      <c r="C980" s="38">
        <v>526902975</v>
      </c>
      <c r="H980" t="s">
        <v>1360</v>
      </c>
      <c r="J980">
        <v>236975</v>
      </c>
      <c r="K980" s="78">
        <v>0</v>
      </c>
    </row>
    <row r="981" spans="1:11">
      <c r="A981">
        <v>4001</v>
      </c>
      <c r="C981" s="38" t="s">
        <v>1361</v>
      </c>
      <c r="H981" t="s">
        <v>1362</v>
      </c>
      <c r="J981">
        <v>120168</v>
      </c>
      <c r="K981" s="78">
        <v>0</v>
      </c>
    </row>
    <row r="982" spans="1:11">
      <c r="A982">
        <v>4001</v>
      </c>
      <c r="C982" s="38">
        <v>860034594</v>
      </c>
      <c r="H982" t="s">
        <v>1363</v>
      </c>
      <c r="J982">
        <v>96700</v>
      </c>
      <c r="K982" s="78">
        <v>0</v>
      </c>
    </row>
    <row r="983" spans="1:11">
      <c r="A983">
        <v>4001</v>
      </c>
      <c r="C983" s="38">
        <v>549910178</v>
      </c>
      <c r="H983" t="s">
        <v>1364</v>
      </c>
      <c r="J983">
        <v>101681</v>
      </c>
      <c r="K983" s="78">
        <v>0</v>
      </c>
    </row>
    <row r="984" spans="1:11">
      <c r="A984">
        <v>4001</v>
      </c>
      <c r="C984" s="38">
        <v>860023264</v>
      </c>
      <c r="H984" t="s">
        <v>1365</v>
      </c>
      <c r="I984" s="38"/>
      <c r="J984">
        <v>6975800</v>
      </c>
      <c r="K984" s="78">
        <v>0</v>
      </c>
    </row>
    <row r="985" spans="1:11">
      <c r="A985">
        <v>4001</v>
      </c>
      <c r="C985" s="38">
        <v>901051438</v>
      </c>
      <c r="H985" t="s">
        <v>1366</v>
      </c>
      <c r="J985">
        <v>212300</v>
      </c>
      <c r="K985" s="78">
        <v>0</v>
      </c>
    </row>
    <row r="986" spans="1:11">
      <c r="A986">
        <v>4001</v>
      </c>
      <c r="C986" s="38">
        <v>830005066</v>
      </c>
      <c r="H986" t="s">
        <v>1367</v>
      </c>
      <c r="J986">
        <v>174000</v>
      </c>
      <c r="K986" s="78">
        <v>0</v>
      </c>
    </row>
    <row r="987" spans="1:11">
      <c r="A987">
        <v>4001</v>
      </c>
      <c r="C987" s="38" t="s">
        <v>1368</v>
      </c>
      <c r="H987" t="s">
        <v>1369</v>
      </c>
      <c r="J987">
        <v>200000</v>
      </c>
      <c r="K987" s="78">
        <v>0</v>
      </c>
    </row>
    <row r="988" spans="1:11">
      <c r="A988">
        <v>4001</v>
      </c>
      <c r="C988" s="38">
        <v>6257408662</v>
      </c>
      <c r="H988" t="s">
        <v>1370</v>
      </c>
      <c r="I988" s="38"/>
      <c r="J988">
        <v>594958</v>
      </c>
      <c r="K988" s="78">
        <v>0</v>
      </c>
    </row>
    <row r="989" spans="1:11">
      <c r="A989">
        <v>4001</v>
      </c>
      <c r="C989" s="38">
        <v>522445045</v>
      </c>
      <c r="H989" t="s">
        <v>1371</v>
      </c>
      <c r="J989">
        <v>198254</v>
      </c>
      <c r="K989" s="78">
        <v>0</v>
      </c>
    </row>
    <row r="990" spans="1:11">
      <c r="A990">
        <v>4001</v>
      </c>
      <c r="C990" s="38">
        <v>830036645</v>
      </c>
      <c r="H990" t="s">
        <v>1372</v>
      </c>
      <c r="I990" s="38"/>
      <c r="J990">
        <v>132984300</v>
      </c>
      <c r="K990" s="78">
        <v>0</v>
      </c>
    </row>
    <row r="991" spans="1:11">
      <c r="A991">
        <v>4001</v>
      </c>
      <c r="C991" s="38">
        <v>900229503</v>
      </c>
      <c r="H991" t="s">
        <v>1373</v>
      </c>
      <c r="J991">
        <v>232000</v>
      </c>
      <c r="K991" s="78">
        <v>0</v>
      </c>
    </row>
    <row r="992" spans="1:11">
      <c r="A992">
        <v>4001</v>
      </c>
      <c r="C992" s="38">
        <v>800230546</v>
      </c>
      <c r="H992" t="s">
        <v>1374</v>
      </c>
      <c r="I992" s="38"/>
      <c r="J992">
        <v>16223392</v>
      </c>
      <c r="K992" s="78">
        <v>0</v>
      </c>
    </row>
    <row r="993" spans="1:11">
      <c r="A993">
        <v>4001</v>
      </c>
      <c r="C993" s="38">
        <v>531845128</v>
      </c>
      <c r="H993" t="s">
        <v>1375</v>
      </c>
      <c r="J993">
        <v>120168</v>
      </c>
      <c r="K993" s="78">
        <v>0</v>
      </c>
    </row>
    <row r="994" spans="1:11">
      <c r="A994">
        <v>4001</v>
      </c>
      <c r="C994" s="38">
        <v>546740106</v>
      </c>
      <c r="H994" t="s">
        <v>1376</v>
      </c>
      <c r="I994" s="38"/>
      <c r="J994">
        <v>243698</v>
      </c>
      <c r="K994" s="78">
        <v>0</v>
      </c>
    </row>
    <row r="995" spans="1:11">
      <c r="A995">
        <v>4001</v>
      </c>
      <c r="C995" s="38">
        <v>548740651</v>
      </c>
      <c r="H995" t="s">
        <v>1377</v>
      </c>
      <c r="J995">
        <v>120168</v>
      </c>
      <c r="K995" s="78">
        <v>0</v>
      </c>
    </row>
    <row r="996" spans="1:11">
      <c r="A996">
        <v>4001</v>
      </c>
      <c r="C996" s="38" t="s">
        <v>1378</v>
      </c>
      <c r="H996" t="s">
        <v>1379</v>
      </c>
      <c r="J996">
        <v>117647</v>
      </c>
      <c r="K996" s="78">
        <v>0</v>
      </c>
    </row>
    <row r="997" spans="1:11">
      <c r="A997">
        <v>4001</v>
      </c>
      <c r="C997" s="38">
        <v>676740648</v>
      </c>
      <c r="H997" t="s">
        <v>1380</v>
      </c>
      <c r="I997" s="38"/>
      <c r="J997">
        <v>242017</v>
      </c>
      <c r="K997" s="78">
        <v>0</v>
      </c>
    </row>
    <row r="998" spans="1:11">
      <c r="A998">
        <v>4001</v>
      </c>
      <c r="C998" s="38">
        <v>673092143</v>
      </c>
      <c r="H998" t="s">
        <v>1381</v>
      </c>
      <c r="J998">
        <v>118487</v>
      </c>
      <c r="K998" s="78">
        <v>0</v>
      </c>
    </row>
    <row r="999" spans="1:11">
      <c r="A999">
        <v>4001</v>
      </c>
      <c r="C999" s="38">
        <v>56592850</v>
      </c>
      <c r="H999" t="s">
        <v>1382</v>
      </c>
      <c r="J999">
        <v>211765</v>
      </c>
      <c r="K999" s="78">
        <v>0</v>
      </c>
    </row>
    <row r="1000" spans="1:11">
      <c r="A1000">
        <v>4001</v>
      </c>
      <c r="C1000" s="38">
        <v>753430322</v>
      </c>
      <c r="H1000" t="s">
        <v>1383</v>
      </c>
      <c r="I1000" s="38"/>
      <c r="J1000">
        <v>240344</v>
      </c>
      <c r="K1000" s="78">
        <v>0</v>
      </c>
    </row>
    <row r="1001" spans="1:11">
      <c r="A1001">
        <v>4001</v>
      </c>
      <c r="C1001" s="38" t="s">
        <v>1384</v>
      </c>
      <c r="H1001" t="s">
        <v>1385</v>
      </c>
      <c r="J1001">
        <v>105882</v>
      </c>
      <c r="K1001" s="78">
        <v>0</v>
      </c>
    </row>
    <row r="1002" spans="1:11">
      <c r="A1002">
        <v>4001</v>
      </c>
      <c r="C1002" s="38">
        <v>568828010</v>
      </c>
      <c r="H1002" t="s">
        <v>1386</v>
      </c>
      <c r="J1002">
        <v>121849</v>
      </c>
      <c r="K1002" s="78">
        <v>0</v>
      </c>
    </row>
    <row r="1003" spans="1:11">
      <c r="A1003">
        <v>4001</v>
      </c>
      <c r="C1003" s="38">
        <v>901049187</v>
      </c>
      <c r="H1003" t="s">
        <v>1387</v>
      </c>
      <c r="I1003" s="38"/>
      <c r="J1003">
        <v>386700</v>
      </c>
      <c r="K1003" s="78">
        <v>0</v>
      </c>
    </row>
    <row r="1004" spans="1:11">
      <c r="A1004">
        <v>4001</v>
      </c>
      <c r="C1004" s="38">
        <v>56664134</v>
      </c>
      <c r="H1004" t="s">
        <v>1388</v>
      </c>
      <c r="J1004">
        <v>104202</v>
      </c>
      <c r="K1004" s="78">
        <v>0</v>
      </c>
    </row>
    <row r="1005" spans="1:11">
      <c r="A1005">
        <v>4001</v>
      </c>
      <c r="C1005" s="38" t="s">
        <v>1389</v>
      </c>
      <c r="H1005" t="s">
        <v>1390</v>
      </c>
      <c r="J1005">
        <v>112605</v>
      </c>
      <c r="K1005" s="78">
        <v>0</v>
      </c>
    </row>
    <row r="1006" spans="1:11">
      <c r="A1006">
        <v>4001</v>
      </c>
      <c r="C1006" s="38">
        <v>573033122</v>
      </c>
      <c r="H1006" t="s">
        <v>1391</v>
      </c>
      <c r="J1006">
        <v>210084</v>
      </c>
      <c r="K1006" s="78">
        <v>0</v>
      </c>
    </row>
    <row r="1007" spans="1:11">
      <c r="A1007">
        <v>4001</v>
      </c>
      <c r="C1007" s="38">
        <v>582944332</v>
      </c>
      <c r="H1007" t="s">
        <v>1392</v>
      </c>
      <c r="I1007" s="38"/>
      <c r="J1007">
        <v>690756</v>
      </c>
      <c r="K1007" s="78">
        <v>0</v>
      </c>
    </row>
    <row r="1008" spans="1:11">
      <c r="A1008">
        <v>4001</v>
      </c>
      <c r="C1008" s="38">
        <v>568774610</v>
      </c>
      <c r="H1008" t="s">
        <v>1393</v>
      </c>
      <c r="J1008">
        <v>100000</v>
      </c>
      <c r="K1008" s="78">
        <v>0</v>
      </c>
    </row>
    <row r="1009" spans="1:11">
      <c r="A1009">
        <v>4001</v>
      </c>
      <c r="C1009" s="38">
        <v>539983337</v>
      </c>
      <c r="H1009" t="s">
        <v>1394</v>
      </c>
      <c r="I1009" s="38"/>
      <c r="J1009">
        <v>243698</v>
      </c>
      <c r="K1009" s="78">
        <v>0</v>
      </c>
    </row>
    <row r="1010" spans="1:11">
      <c r="A1010">
        <v>4001</v>
      </c>
      <c r="C1010" s="38">
        <v>806005495</v>
      </c>
      <c r="H1010" t="s">
        <v>1395</v>
      </c>
      <c r="J1010">
        <v>94600</v>
      </c>
      <c r="K1010" s="78">
        <v>0</v>
      </c>
    </row>
    <row r="1011" spans="1:11">
      <c r="A1011">
        <v>4001</v>
      </c>
      <c r="C1011" s="38">
        <v>830119227</v>
      </c>
      <c r="H1011" t="s">
        <v>1396</v>
      </c>
      <c r="I1011" s="38"/>
      <c r="J1011">
        <v>15091263</v>
      </c>
      <c r="K1011" s="78">
        <v>0</v>
      </c>
    </row>
    <row r="1012" spans="1:11">
      <c r="A1012">
        <v>4001</v>
      </c>
      <c r="C1012" s="38">
        <v>529314072</v>
      </c>
      <c r="H1012" t="s">
        <v>1397</v>
      </c>
      <c r="J1012">
        <v>200340</v>
      </c>
      <c r="K1012" s="78">
        <v>0</v>
      </c>
    </row>
    <row r="1013" spans="1:11">
      <c r="A1013">
        <v>4001</v>
      </c>
      <c r="C1013" s="38">
        <v>56184553</v>
      </c>
      <c r="H1013" t="s">
        <v>1398</v>
      </c>
      <c r="J1013">
        <v>118487</v>
      </c>
      <c r="K1013" s="78">
        <v>0</v>
      </c>
    </row>
    <row r="1014" spans="1:11">
      <c r="A1014">
        <v>4001</v>
      </c>
      <c r="C1014" s="38">
        <v>561684553</v>
      </c>
      <c r="H1014" t="s">
        <v>1399</v>
      </c>
      <c r="J1014">
        <v>118487</v>
      </c>
      <c r="K1014" s="78">
        <v>0</v>
      </c>
    </row>
    <row r="1015" spans="1:11">
      <c r="A1015">
        <v>4001</v>
      </c>
      <c r="C1015" s="38">
        <v>674547072</v>
      </c>
      <c r="H1015" t="s">
        <v>1400</v>
      </c>
      <c r="J1015">
        <v>114286</v>
      </c>
      <c r="K1015" s="78">
        <v>0</v>
      </c>
    </row>
    <row r="1016" spans="1:11">
      <c r="A1016">
        <v>4001</v>
      </c>
      <c r="C1016" s="38" t="s">
        <v>1401</v>
      </c>
      <c r="H1016" t="s">
        <v>1402</v>
      </c>
      <c r="J1016">
        <v>120168</v>
      </c>
      <c r="K1016" s="78">
        <v>0</v>
      </c>
    </row>
    <row r="1017" spans="1:11">
      <c r="A1017">
        <v>4001</v>
      </c>
      <c r="C1017" s="38">
        <v>505445610</v>
      </c>
      <c r="H1017" t="s">
        <v>1403</v>
      </c>
      <c r="J1017">
        <v>120168</v>
      </c>
      <c r="K1017" s="78">
        <v>0</v>
      </c>
    </row>
    <row r="1018" spans="1:11">
      <c r="A1018">
        <v>4001</v>
      </c>
      <c r="C1018" s="38">
        <v>900183373</v>
      </c>
      <c r="H1018" t="s">
        <v>1404</v>
      </c>
      <c r="I1018" s="38"/>
      <c r="J1018">
        <v>37452164</v>
      </c>
      <c r="K1018" s="78">
        <v>0</v>
      </c>
    </row>
    <row r="1019" spans="1:11">
      <c r="A1019">
        <v>4001</v>
      </c>
      <c r="C1019" s="38">
        <v>806001822</v>
      </c>
      <c r="H1019" t="s">
        <v>1405</v>
      </c>
      <c r="I1019" s="38"/>
      <c r="J1019">
        <v>276595913</v>
      </c>
      <c r="K1019" s="78">
        <v>0</v>
      </c>
    </row>
    <row r="1020" spans="1:11">
      <c r="A1020">
        <v>4001</v>
      </c>
      <c r="C1020" s="38">
        <v>800230447</v>
      </c>
      <c r="H1020" t="s">
        <v>1406</v>
      </c>
      <c r="I1020" s="38"/>
      <c r="J1020">
        <v>1390600</v>
      </c>
      <c r="K1020" s="78">
        <v>0</v>
      </c>
    </row>
    <row r="1021" spans="1:11">
      <c r="A1021">
        <v>4001</v>
      </c>
      <c r="C1021" s="38">
        <v>597768556</v>
      </c>
      <c r="H1021" t="s">
        <v>1407</v>
      </c>
      <c r="J1021">
        <v>240336</v>
      </c>
      <c r="K1021" s="78">
        <v>0</v>
      </c>
    </row>
    <row r="1022" spans="1:11">
      <c r="A1022">
        <v>4001</v>
      </c>
      <c r="C1022" s="38">
        <v>900536368</v>
      </c>
      <c r="H1022" t="s">
        <v>1408</v>
      </c>
      <c r="I1022" s="38"/>
      <c r="J1022">
        <v>1603600</v>
      </c>
      <c r="K1022" s="78">
        <v>0</v>
      </c>
    </row>
    <row r="1023" spans="1:11">
      <c r="A1023">
        <v>4001</v>
      </c>
      <c r="C1023" s="38">
        <v>830512495</v>
      </c>
      <c r="H1023" t="s">
        <v>1409</v>
      </c>
      <c r="I1023" s="38"/>
      <c r="J1023">
        <v>6773100</v>
      </c>
      <c r="K1023" s="78">
        <v>0</v>
      </c>
    </row>
    <row r="1024" spans="1:11">
      <c r="A1024">
        <v>4001</v>
      </c>
      <c r="C1024" s="38">
        <v>811000955</v>
      </c>
      <c r="H1024" t="s">
        <v>1410</v>
      </c>
      <c r="J1024">
        <v>58000</v>
      </c>
      <c r="K1024" s="78">
        <v>0</v>
      </c>
    </row>
    <row r="1025" spans="1:11">
      <c r="A1025">
        <v>4001</v>
      </c>
      <c r="C1025" s="38">
        <v>58005582534</v>
      </c>
      <c r="H1025" t="s">
        <v>1411</v>
      </c>
      <c r="J1025">
        <v>103361</v>
      </c>
      <c r="K1025" s="78">
        <v>0</v>
      </c>
    </row>
    <row r="1026" spans="1:11">
      <c r="A1026">
        <v>4001</v>
      </c>
      <c r="C1026" s="38">
        <v>901648516</v>
      </c>
      <c r="H1026" t="s">
        <v>1412</v>
      </c>
      <c r="J1026">
        <v>77300</v>
      </c>
      <c r="K1026" s="78">
        <v>0</v>
      </c>
    </row>
    <row r="1027" spans="1:11">
      <c r="A1027">
        <v>4001</v>
      </c>
      <c r="C1027" s="38">
        <v>73111306</v>
      </c>
      <c r="H1027" t="s">
        <v>1413</v>
      </c>
      <c r="J1027">
        <v>212700</v>
      </c>
      <c r="K1027" s="78">
        <v>0</v>
      </c>
    </row>
    <row r="1028" spans="1:11">
      <c r="A1028">
        <v>4001</v>
      </c>
      <c r="C1028" s="38" t="s">
        <v>1414</v>
      </c>
      <c r="H1028" t="s">
        <v>1415</v>
      </c>
      <c r="J1028">
        <v>200000</v>
      </c>
      <c r="K1028" s="78">
        <v>0</v>
      </c>
    </row>
    <row r="1029" spans="1:11">
      <c r="A1029">
        <v>4001</v>
      </c>
      <c r="C1029" s="38">
        <v>585513250</v>
      </c>
      <c r="H1029" t="s">
        <v>1416</v>
      </c>
      <c r="I1029" s="38"/>
      <c r="J1029">
        <v>302520</v>
      </c>
      <c r="K1029" s="78">
        <v>0</v>
      </c>
    </row>
    <row r="1030" spans="1:11">
      <c r="A1030">
        <v>4001</v>
      </c>
      <c r="C1030" s="38">
        <v>900212103</v>
      </c>
      <c r="H1030" t="s">
        <v>1417</v>
      </c>
      <c r="I1030" s="38"/>
      <c r="J1030">
        <v>20225155594</v>
      </c>
      <c r="K1030" s="78">
        <v>0</v>
      </c>
    </row>
    <row r="1031" spans="1:11">
      <c r="A1031">
        <v>4001</v>
      </c>
      <c r="C1031" s="38">
        <v>566256052</v>
      </c>
      <c r="H1031" t="s">
        <v>1418</v>
      </c>
      <c r="J1031">
        <v>121849</v>
      </c>
      <c r="K1031" s="78">
        <v>0</v>
      </c>
    </row>
    <row r="1032" spans="1:11">
      <c r="A1032">
        <v>4001</v>
      </c>
      <c r="C1032" s="38">
        <v>652482437</v>
      </c>
      <c r="H1032" t="s">
        <v>1419</v>
      </c>
      <c r="J1032">
        <v>114286</v>
      </c>
      <c r="K1032" s="78">
        <v>0</v>
      </c>
    </row>
    <row r="1033" spans="1:11">
      <c r="A1033">
        <v>4001</v>
      </c>
      <c r="C1033" s="38" t="s">
        <v>1420</v>
      </c>
      <c r="H1033" t="s">
        <v>1421</v>
      </c>
      <c r="J1033">
        <v>121008</v>
      </c>
      <c r="K1033" s="78">
        <v>0</v>
      </c>
    </row>
    <row r="1034" spans="1:11">
      <c r="A1034">
        <v>4001</v>
      </c>
      <c r="C1034" s="38">
        <v>541038161</v>
      </c>
      <c r="H1034" t="s">
        <v>1422</v>
      </c>
      <c r="J1034">
        <v>200000</v>
      </c>
      <c r="K1034" s="78">
        <v>0</v>
      </c>
    </row>
    <row r="1035" spans="1:11">
      <c r="A1035">
        <v>4001</v>
      </c>
      <c r="C1035" s="38">
        <v>6990258</v>
      </c>
      <c r="H1035" t="s">
        <v>1423</v>
      </c>
      <c r="J1035">
        <v>120246</v>
      </c>
      <c r="K1035" s="78">
        <v>0</v>
      </c>
    </row>
    <row r="1036" spans="1:11">
      <c r="A1036">
        <v>4001</v>
      </c>
      <c r="C1036" s="38" t="s">
        <v>1424</v>
      </c>
      <c r="H1036" t="s">
        <v>1425</v>
      </c>
      <c r="J1036">
        <v>118487</v>
      </c>
      <c r="K1036" s="78">
        <v>0</v>
      </c>
    </row>
    <row r="1037" spans="1:11">
      <c r="A1037">
        <v>4001</v>
      </c>
      <c r="C1037" s="38">
        <v>505692555</v>
      </c>
      <c r="H1037" t="s">
        <v>1426</v>
      </c>
      <c r="J1037">
        <v>228571</v>
      </c>
      <c r="K1037" s="78">
        <v>0</v>
      </c>
    </row>
    <row r="1038" spans="1:11">
      <c r="A1038">
        <v>4001</v>
      </c>
      <c r="C1038" s="38">
        <v>642469817</v>
      </c>
      <c r="H1038" t="s">
        <v>1427</v>
      </c>
      <c r="I1038" s="38"/>
      <c r="J1038">
        <v>1084874</v>
      </c>
      <c r="K1038" s="78">
        <v>0</v>
      </c>
    </row>
    <row r="1039" spans="1:11">
      <c r="A1039">
        <v>4001</v>
      </c>
      <c r="C1039" s="38">
        <v>596931026</v>
      </c>
      <c r="H1039" t="s">
        <v>1428</v>
      </c>
      <c r="J1039">
        <v>236975</v>
      </c>
      <c r="K1039" s="78">
        <v>0</v>
      </c>
    </row>
    <row r="1040" spans="1:11">
      <c r="A1040">
        <v>4001</v>
      </c>
      <c r="C1040" s="38">
        <v>860020369</v>
      </c>
      <c r="H1040" t="s">
        <v>1429</v>
      </c>
      <c r="I1040" s="38"/>
      <c r="J1040">
        <v>27943700</v>
      </c>
      <c r="K1040" s="78">
        <v>0</v>
      </c>
    </row>
    <row r="1041" spans="1:11">
      <c r="A1041">
        <v>4001</v>
      </c>
      <c r="C1041" s="38">
        <v>94062666</v>
      </c>
      <c r="H1041" t="s">
        <v>1430</v>
      </c>
      <c r="J1041">
        <v>104202</v>
      </c>
      <c r="K1041" s="78">
        <v>0</v>
      </c>
    </row>
    <row r="1042" spans="1:11">
      <c r="A1042">
        <v>4001</v>
      </c>
      <c r="C1042" s="38">
        <v>593159669</v>
      </c>
      <c r="H1042" t="s">
        <v>1431</v>
      </c>
      <c r="J1042">
        <v>228571</v>
      </c>
      <c r="K1042" s="78">
        <v>0</v>
      </c>
    </row>
    <row r="1043" spans="1:11">
      <c r="A1043">
        <v>4001</v>
      </c>
      <c r="C1043" s="38">
        <v>806005943</v>
      </c>
      <c r="H1043" t="s">
        <v>1432</v>
      </c>
      <c r="J1043">
        <v>50000</v>
      </c>
      <c r="K1043" s="78">
        <v>0</v>
      </c>
    </row>
    <row r="1044" spans="1:11">
      <c r="A1044">
        <v>4001</v>
      </c>
      <c r="C1044" s="38" t="s">
        <v>1433</v>
      </c>
      <c r="H1044" t="s">
        <v>1434</v>
      </c>
      <c r="J1044">
        <v>201681</v>
      </c>
      <c r="K1044" s="78">
        <v>0</v>
      </c>
    </row>
    <row r="1045" spans="1:11">
      <c r="A1045">
        <v>4001</v>
      </c>
      <c r="C1045" s="38">
        <v>900741538</v>
      </c>
      <c r="H1045" t="s">
        <v>1435</v>
      </c>
      <c r="I1045" s="38"/>
      <c r="J1045">
        <v>4332200</v>
      </c>
      <c r="K1045" s="78">
        <v>0</v>
      </c>
    </row>
    <row r="1046" spans="1:11">
      <c r="A1046">
        <v>4001</v>
      </c>
      <c r="C1046" s="38">
        <v>900268528</v>
      </c>
      <c r="H1046" t="s">
        <v>1436</v>
      </c>
      <c r="I1046" s="38"/>
      <c r="J1046">
        <v>270600</v>
      </c>
      <c r="K1046" s="78">
        <v>0</v>
      </c>
    </row>
    <row r="1047" spans="1:11">
      <c r="A1047">
        <v>4001</v>
      </c>
      <c r="C1047" s="38" t="s">
        <v>1437</v>
      </c>
      <c r="H1047" t="s">
        <v>1438</v>
      </c>
      <c r="J1047">
        <v>206723</v>
      </c>
      <c r="K1047" s="78">
        <v>0</v>
      </c>
    </row>
    <row r="1048" spans="1:11">
      <c r="A1048">
        <v>4001</v>
      </c>
      <c r="C1048" s="38">
        <v>517718577</v>
      </c>
      <c r="H1048" t="s">
        <v>1439</v>
      </c>
      <c r="I1048" s="38"/>
      <c r="J1048">
        <v>242017</v>
      </c>
      <c r="K1048" s="78">
        <v>0</v>
      </c>
    </row>
    <row r="1049" spans="1:11">
      <c r="A1049">
        <v>4001</v>
      </c>
      <c r="C1049" s="38">
        <v>901233899</v>
      </c>
      <c r="H1049" t="s">
        <v>1440</v>
      </c>
      <c r="J1049">
        <v>58000</v>
      </c>
      <c r="K1049" s="78">
        <v>0</v>
      </c>
    </row>
    <row r="1050" spans="1:11">
      <c r="A1050">
        <v>4001</v>
      </c>
      <c r="C1050" s="38">
        <v>675192748</v>
      </c>
      <c r="H1050" t="s">
        <v>1441</v>
      </c>
      <c r="J1050">
        <v>100840</v>
      </c>
      <c r="K1050" s="78">
        <v>0</v>
      </c>
    </row>
    <row r="1051" spans="1:11">
      <c r="A1051">
        <v>4001</v>
      </c>
      <c r="C1051" s="38">
        <v>72238807</v>
      </c>
      <c r="H1051" t="s">
        <v>1442</v>
      </c>
      <c r="J1051">
        <v>111765</v>
      </c>
      <c r="K1051" s="78">
        <v>0</v>
      </c>
    </row>
    <row r="1052" spans="1:11">
      <c r="A1052">
        <v>4001</v>
      </c>
      <c r="C1052" s="38">
        <v>593951420</v>
      </c>
      <c r="H1052" t="s">
        <v>1443</v>
      </c>
      <c r="J1052">
        <v>118487</v>
      </c>
      <c r="K1052" s="78">
        <v>0</v>
      </c>
    </row>
    <row r="1053" spans="1:11">
      <c r="A1053">
        <v>4001</v>
      </c>
      <c r="C1053" s="38">
        <v>513957187</v>
      </c>
      <c r="H1053" t="s">
        <v>1444</v>
      </c>
      <c r="J1053">
        <v>117647</v>
      </c>
      <c r="K1053" s="78">
        <v>0</v>
      </c>
    </row>
    <row r="1054" spans="1:11">
      <c r="A1054">
        <v>4001</v>
      </c>
      <c r="C1054" s="38">
        <v>900593617</v>
      </c>
      <c r="H1054" t="s">
        <v>1445</v>
      </c>
      <c r="I1054" s="38"/>
      <c r="J1054">
        <v>3372000</v>
      </c>
      <c r="K1054" s="78">
        <v>0</v>
      </c>
    </row>
    <row r="1055" spans="1:11">
      <c r="A1055">
        <v>4001</v>
      </c>
      <c r="C1055" s="38">
        <v>806015606</v>
      </c>
      <c r="H1055" t="s">
        <v>1446</v>
      </c>
      <c r="J1055">
        <v>48800</v>
      </c>
      <c r="K1055" s="78">
        <v>0</v>
      </c>
    </row>
    <row r="1056" spans="1:11">
      <c r="A1056">
        <v>4001</v>
      </c>
      <c r="C1056" s="38">
        <v>805015606</v>
      </c>
      <c r="H1056" t="s">
        <v>1446</v>
      </c>
      <c r="J1056">
        <v>12200</v>
      </c>
      <c r="K1056" s="78">
        <v>0</v>
      </c>
    </row>
    <row r="1057" spans="1:11">
      <c r="A1057">
        <v>4001</v>
      </c>
      <c r="C1057" s="38">
        <v>891409156</v>
      </c>
      <c r="H1057" t="s">
        <v>1447</v>
      </c>
      <c r="J1057">
        <v>36600</v>
      </c>
      <c r="K1057" s="78">
        <v>0</v>
      </c>
    </row>
    <row r="1058" spans="1:11">
      <c r="A1058">
        <v>4001</v>
      </c>
      <c r="C1058" s="38">
        <v>901140673</v>
      </c>
      <c r="H1058" t="s">
        <v>1448</v>
      </c>
      <c r="J1058">
        <v>116000</v>
      </c>
      <c r="K1058" s="78">
        <v>0</v>
      </c>
    </row>
    <row r="1059" spans="1:11">
      <c r="A1059">
        <v>4001</v>
      </c>
      <c r="C1059" s="38" t="s">
        <v>1449</v>
      </c>
      <c r="H1059" t="s">
        <v>1450</v>
      </c>
      <c r="J1059">
        <v>118487</v>
      </c>
      <c r="K1059" s="78">
        <v>0</v>
      </c>
    </row>
    <row r="1060" spans="1:11">
      <c r="A1060">
        <v>4001</v>
      </c>
      <c r="C1060" s="38" t="s">
        <v>1451</v>
      </c>
      <c r="H1060" t="s">
        <v>1452</v>
      </c>
      <c r="J1060">
        <v>118487</v>
      </c>
      <c r="K1060" s="78">
        <v>0</v>
      </c>
    </row>
    <row r="1061" spans="1:11">
      <c r="A1061">
        <v>4001</v>
      </c>
      <c r="C1061" s="38">
        <v>900670827</v>
      </c>
      <c r="H1061" t="s">
        <v>1453</v>
      </c>
      <c r="I1061" s="38"/>
      <c r="J1061">
        <v>1295500</v>
      </c>
      <c r="K1061" s="78">
        <v>0</v>
      </c>
    </row>
    <row r="1062" spans="1:11">
      <c r="A1062">
        <v>4001</v>
      </c>
      <c r="C1062" s="38">
        <v>806005329</v>
      </c>
      <c r="H1062" t="s">
        <v>1454</v>
      </c>
      <c r="J1062">
        <v>58000</v>
      </c>
      <c r="K1062" s="78">
        <v>0</v>
      </c>
    </row>
    <row r="1063" spans="1:11">
      <c r="A1063">
        <v>4001</v>
      </c>
      <c r="C1063" s="38">
        <v>546671639</v>
      </c>
      <c r="H1063" t="s">
        <v>1455</v>
      </c>
      <c r="J1063">
        <v>114286</v>
      </c>
      <c r="K1063" s="78">
        <v>0</v>
      </c>
    </row>
    <row r="1064" spans="1:11">
      <c r="A1064">
        <v>4001</v>
      </c>
      <c r="C1064" s="38">
        <v>890903035</v>
      </c>
      <c r="H1064" t="s">
        <v>1456</v>
      </c>
      <c r="J1064">
        <v>12200</v>
      </c>
      <c r="K1064" s="78">
        <v>0</v>
      </c>
    </row>
    <row r="1065" spans="1:11">
      <c r="A1065">
        <v>4001</v>
      </c>
      <c r="C1065" s="38">
        <v>901210452</v>
      </c>
      <c r="H1065" t="s">
        <v>1457</v>
      </c>
      <c r="I1065" s="38"/>
      <c r="J1065">
        <v>1105534018</v>
      </c>
      <c r="K1065" s="78">
        <v>0</v>
      </c>
    </row>
    <row r="1066" spans="1:11">
      <c r="A1066">
        <v>4001</v>
      </c>
      <c r="C1066" s="38">
        <v>900638587</v>
      </c>
      <c r="H1066" t="s">
        <v>1458</v>
      </c>
      <c r="J1066">
        <v>70100</v>
      </c>
      <c r="K1066" s="78">
        <v>0</v>
      </c>
    </row>
    <row r="1067" spans="1:11">
      <c r="A1067">
        <v>4001</v>
      </c>
      <c r="C1067" s="38">
        <v>574022022</v>
      </c>
      <c r="H1067" t="s">
        <v>1459</v>
      </c>
      <c r="I1067" s="38"/>
      <c r="J1067">
        <v>242017</v>
      </c>
      <c r="K1067" s="78">
        <v>0</v>
      </c>
    </row>
    <row r="1068" spans="1:11">
      <c r="A1068">
        <v>4001</v>
      </c>
      <c r="C1068" s="38">
        <v>539059206</v>
      </c>
      <c r="H1068" t="s">
        <v>1460</v>
      </c>
      <c r="J1068">
        <v>121008</v>
      </c>
      <c r="K1068" s="78">
        <v>0</v>
      </c>
    </row>
    <row r="1069" spans="1:11">
      <c r="A1069">
        <v>4001</v>
      </c>
      <c r="C1069" s="38">
        <v>524311698</v>
      </c>
      <c r="H1069" t="s">
        <v>1461</v>
      </c>
      <c r="J1069">
        <v>114286</v>
      </c>
      <c r="K1069" s="78">
        <v>0</v>
      </c>
    </row>
    <row r="1070" spans="1:11">
      <c r="A1070">
        <v>4001</v>
      </c>
      <c r="C1070" s="38" t="s">
        <v>1462</v>
      </c>
      <c r="H1070" t="s">
        <v>1463</v>
      </c>
      <c r="J1070">
        <v>229336</v>
      </c>
      <c r="K1070" s="78">
        <v>0</v>
      </c>
    </row>
    <row r="1071" spans="1:11">
      <c r="A1071">
        <v>4001</v>
      </c>
      <c r="C1071" s="38">
        <v>860072876</v>
      </c>
      <c r="H1071" t="s">
        <v>1464</v>
      </c>
      <c r="I1071" s="38"/>
      <c r="J1071">
        <v>464000</v>
      </c>
      <c r="K1071" s="78">
        <v>0</v>
      </c>
    </row>
    <row r="1072" spans="1:11">
      <c r="A1072">
        <v>4001</v>
      </c>
      <c r="C1072" s="38" t="s">
        <v>1465</v>
      </c>
      <c r="H1072" t="s">
        <v>1466</v>
      </c>
      <c r="J1072">
        <v>100000</v>
      </c>
      <c r="K1072" s="78">
        <v>0</v>
      </c>
    </row>
    <row r="1073" spans="1:11">
      <c r="A1073">
        <v>4001</v>
      </c>
      <c r="C1073" s="38">
        <v>516016268</v>
      </c>
      <c r="H1073" t="s">
        <v>1467</v>
      </c>
      <c r="J1073">
        <v>120168</v>
      </c>
      <c r="K1073" s="78">
        <v>0</v>
      </c>
    </row>
    <row r="1074" spans="1:11">
      <c r="A1074">
        <v>4001</v>
      </c>
      <c r="C1074" s="38" t="s">
        <v>1468</v>
      </c>
      <c r="H1074" t="s">
        <v>1469</v>
      </c>
      <c r="J1074">
        <v>105882</v>
      </c>
      <c r="K1074" s="78">
        <v>0</v>
      </c>
    </row>
    <row r="1075" spans="1:11">
      <c r="A1075">
        <v>4001</v>
      </c>
      <c r="C1075" s="38" t="s">
        <v>1470</v>
      </c>
      <c r="H1075" t="s">
        <v>1471</v>
      </c>
      <c r="J1075">
        <v>117647</v>
      </c>
      <c r="K1075" s="78">
        <v>0</v>
      </c>
    </row>
    <row r="1076" spans="1:11">
      <c r="A1076">
        <v>4001</v>
      </c>
      <c r="C1076" s="38">
        <v>529437961</v>
      </c>
      <c r="H1076" t="s">
        <v>1472</v>
      </c>
      <c r="I1076" s="38"/>
      <c r="J1076">
        <v>242017</v>
      </c>
      <c r="K1076" s="78">
        <v>0</v>
      </c>
    </row>
    <row r="1077" spans="1:11">
      <c r="A1077">
        <v>4001</v>
      </c>
      <c r="C1077" s="38">
        <v>561760428</v>
      </c>
      <c r="H1077" t="s">
        <v>1473</v>
      </c>
      <c r="J1077">
        <v>201680</v>
      </c>
      <c r="K1077" s="78">
        <v>0</v>
      </c>
    </row>
    <row r="1078" spans="1:11">
      <c r="A1078">
        <v>4001</v>
      </c>
      <c r="C1078" s="38">
        <v>900260940</v>
      </c>
      <c r="H1078" t="s">
        <v>1474</v>
      </c>
      <c r="J1078">
        <v>24400</v>
      </c>
      <c r="K1078" s="78">
        <v>0</v>
      </c>
    </row>
    <row r="1079" spans="1:11">
      <c r="A1079">
        <v>4001</v>
      </c>
      <c r="C1079" s="38" t="s">
        <v>1475</v>
      </c>
      <c r="H1079" t="s">
        <v>1476</v>
      </c>
      <c r="J1079">
        <v>100000</v>
      </c>
      <c r="K1079" s="78">
        <v>0</v>
      </c>
    </row>
    <row r="1080" spans="1:11">
      <c r="A1080">
        <v>4001</v>
      </c>
      <c r="C1080" s="38">
        <v>901312395</v>
      </c>
      <c r="H1080" t="s">
        <v>1477</v>
      </c>
      <c r="J1080">
        <v>12200</v>
      </c>
      <c r="K1080" s="78">
        <v>0</v>
      </c>
    </row>
    <row r="1081" spans="1:11">
      <c r="A1081">
        <v>4001</v>
      </c>
      <c r="C1081" s="38">
        <v>806008847</v>
      </c>
      <c r="H1081" t="s">
        <v>1478</v>
      </c>
      <c r="J1081">
        <v>58000</v>
      </c>
      <c r="K1081" s="78">
        <v>0</v>
      </c>
    </row>
    <row r="1082" spans="1:11">
      <c r="A1082">
        <v>4001</v>
      </c>
      <c r="C1082" s="38">
        <v>830126659</v>
      </c>
      <c r="H1082" t="s">
        <v>1479</v>
      </c>
      <c r="I1082" s="38"/>
      <c r="J1082">
        <v>715700</v>
      </c>
      <c r="K1082" s="78">
        <v>0</v>
      </c>
    </row>
    <row r="1083" spans="1:11">
      <c r="A1083">
        <v>4001</v>
      </c>
      <c r="C1083" s="38">
        <v>800078692</v>
      </c>
      <c r="H1083" t="s">
        <v>1480</v>
      </c>
      <c r="I1083" s="38"/>
      <c r="J1083">
        <v>23969752</v>
      </c>
      <c r="K1083" s="78">
        <v>0</v>
      </c>
    </row>
    <row r="1084" spans="1:11">
      <c r="A1084">
        <v>4001</v>
      </c>
      <c r="C1084" s="38" t="s">
        <v>1481</v>
      </c>
      <c r="H1084" t="s">
        <v>1482</v>
      </c>
      <c r="J1084">
        <v>120168</v>
      </c>
      <c r="K1084" s="78">
        <v>0</v>
      </c>
    </row>
    <row r="1085" spans="1:11">
      <c r="A1085">
        <v>4001</v>
      </c>
      <c r="C1085" s="38">
        <v>900461382</v>
      </c>
      <c r="H1085" t="s">
        <v>1483</v>
      </c>
      <c r="J1085">
        <v>12200</v>
      </c>
      <c r="K1085" s="78">
        <v>0</v>
      </c>
    </row>
    <row r="1086" spans="1:11">
      <c r="A1086">
        <v>4001</v>
      </c>
      <c r="C1086" s="38" t="s">
        <v>1484</v>
      </c>
      <c r="H1086" t="s">
        <v>1485</v>
      </c>
      <c r="J1086">
        <v>100170</v>
      </c>
      <c r="K1086" s="78">
        <v>0</v>
      </c>
    </row>
    <row r="1087" spans="1:11">
      <c r="A1087">
        <v>4001</v>
      </c>
      <c r="C1087" s="38">
        <v>900992607</v>
      </c>
      <c r="H1087" t="s">
        <v>1486</v>
      </c>
      <c r="I1087" s="38"/>
      <c r="J1087">
        <v>1102000</v>
      </c>
      <c r="K1087" s="78">
        <v>0</v>
      </c>
    </row>
    <row r="1088" spans="1:11">
      <c r="A1088">
        <v>4001</v>
      </c>
      <c r="C1088" s="38">
        <v>855465987</v>
      </c>
      <c r="H1088" t="s">
        <v>1487</v>
      </c>
      <c r="J1088">
        <v>4202</v>
      </c>
      <c r="K1088" s="78">
        <v>0</v>
      </c>
    </row>
    <row r="1089" spans="1:11">
      <c r="A1089">
        <v>4001</v>
      </c>
      <c r="C1089" s="38">
        <v>550215411</v>
      </c>
      <c r="H1089" t="s">
        <v>1488</v>
      </c>
      <c r="J1089">
        <v>121849</v>
      </c>
      <c r="K1089" s="78">
        <v>0</v>
      </c>
    </row>
    <row r="1090" spans="1:11">
      <c r="A1090">
        <v>4001</v>
      </c>
      <c r="C1090" s="38" t="s">
        <v>1489</v>
      </c>
      <c r="H1090" t="s">
        <v>1490</v>
      </c>
      <c r="J1090">
        <v>103361</v>
      </c>
      <c r="K1090" s="78">
        <v>0</v>
      </c>
    </row>
    <row r="1091" spans="1:11">
      <c r="A1091">
        <v>4001</v>
      </c>
      <c r="C1091" s="38">
        <v>811006418</v>
      </c>
      <c r="H1091" t="s">
        <v>1491</v>
      </c>
      <c r="J1091">
        <v>12200</v>
      </c>
      <c r="K1091" s="78">
        <v>0</v>
      </c>
    </row>
    <row r="1092" spans="1:11">
      <c r="A1092">
        <v>4001</v>
      </c>
      <c r="C1092" s="38" t="s">
        <v>1492</v>
      </c>
      <c r="H1092" t="s">
        <v>1493</v>
      </c>
      <c r="J1092">
        <v>115126</v>
      </c>
      <c r="K1092" s="78">
        <v>0</v>
      </c>
    </row>
    <row r="1093" spans="1:11">
      <c r="A1093">
        <v>4001</v>
      </c>
      <c r="C1093" s="38">
        <v>901522400</v>
      </c>
      <c r="H1093" t="s">
        <v>1494</v>
      </c>
      <c r="I1093" s="38"/>
      <c r="J1093">
        <v>230102220</v>
      </c>
      <c r="K1093" s="78">
        <v>0</v>
      </c>
    </row>
    <row r="1094" spans="1:11">
      <c r="A1094">
        <v>4001</v>
      </c>
      <c r="C1094" s="38">
        <v>900314598</v>
      </c>
      <c r="H1094" t="s">
        <v>1495</v>
      </c>
      <c r="I1094" s="38"/>
      <c r="J1094">
        <v>6884415573</v>
      </c>
      <c r="K1094" s="78">
        <v>0</v>
      </c>
    </row>
    <row r="1095" spans="1:11">
      <c r="A1095">
        <v>4001</v>
      </c>
      <c r="C1095" s="38">
        <v>901428193</v>
      </c>
      <c r="H1095" t="s">
        <v>1496</v>
      </c>
      <c r="I1095" s="38"/>
      <c r="J1095">
        <v>2324316394</v>
      </c>
      <c r="K1095" s="78">
        <v>0</v>
      </c>
    </row>
    <row r="1096" spans="1:11">
      <c r="A1096">
        <v>4001</v>
      </c>
      <c r="C1096" s="38">
        <v>900685970</v>
      </c>
      <c r="H1096" t="s">
        <v>1497</v>
      </c>
      <c r="I1096" s="38"/>
      <c r="J1096">
        <v>1824900</v>
      </c>
      <c r="K1096" s="78">
        <v>0</v>
      </c>
    </row>
    <row r="1097" spans="1:11">
      <c r="A1097">
        <v>4001</v>
      </c>
      <c r="C1097" s="38">
        <v>890480123</v>
      </c>
      <c r="H1097" t="s">
        <v>1498</v>
      </c>
      <c r="J1097">
        <v>232000</v>
      </c>
      <c r="K1097" s="78">
        <v>0</v>
      </c>
    </row>
    <row r="1098" spans="1:11">
      <c r="A1098">
        <v>4001</v>
      </c>
      <c r="C1098" s="38" t="s">
        <v>1499</v>
      </c>
      <c r="H1098" t="s">
        <v>1500</v>
      </c>
      <c r="J1098">
        <v>206723</v>
      </c>
      <c r="K1098" s="78">
        <v>0</v>
      </c>
    </row>
    <row r="1099" spans="1:11">
      <c r="A1099">
        <v>4001</v>
      </c>
      <c r="C1099" s="38">
        <v>800105706</v>
      </c>
      <c r="H1099" t="s">
        <v>1501</v>
      </c>
      <c r="J1099">
        <v>19300</v>
      </c>
      <c r="K1099" s="78">
        <v>0</v>
      </c>
    </row>
    <row r="1100" spans="1:11">
      <c r="A1100">
        <v>4001</v>
      </c>
      <c r="C1100" s="38">
        <v>1706957170</v>
      </c>
      <c r="H1100" t="s">
        <v>1502</v>
      </c>
      <c r="J1100">
        <v>103881</v>
      </c>
      <c r="K1100" s="78">
        <v>0</v>
      </c>
    </row>
    <row r="1101" spans="1:11">
      <c r="A1101">
        <v>4001</v>
      </c>
      <c r="C1101" s="38" t="s">
        <v>1503</v>
      </c>
      <c r="H1101" t="s">
        <v>1504</v>
      </c>
      <c r="J1101">
        <v>200000</v>
      </c>
      <c r="K1101" s="78">
        <v>0</v>
      </c>
    </row>
    <row r="1102" spans="1:11">
      <c r="A1102">
        <v>4001</v>
      </c>
      <c r="C1102" s="38" t="s">
        <v>1505</v>
      </c>
      <c r="H1102" t="s">
        <v>1506</v>
      </c>
      <c r="J1102">
        <v>121008</v>
      </c>
      <c r="K1102" s="78">
        <v>0</v>
      </c>
    </row>
    <row r="1103" spans="1:11">
      <c r="A1103">
        <v>4001</v>
      </c>
      <c r="C1103" s="38">
        <v>272729492</v>
      </c>
      <c r="H1103" t="s">
        <v>1507</v>
      </c>
      <c r="J1103">
        <v>236975</v>
      </c>
      <c r="K1103" s="78">
        <v>0</v>
      </c>
    </row>
    <row r="1104" spans="1:11">
      <c r="A1104">
        <v>4001</v>
      </c>
      <c r="C1104" s="38" t="s">
        <v>1508</v>
      </c>
      <c r="H1104" t="s">
        <v>1509</v>
      </c>
      <c r="I1104" s="38"/>
      <c r="J1104">
        <v>242956</v>
      </c>
      <c r="K1104" s="78">
        <v>0</v>
      </c>
    </row>
    <row r="1105" spans="1:11">
      <c r="A1105">
        <v>4001</v>
      </c>
      <c r="C1105" s="38" t="s">
        <v>1510</v>
      </c>
      <c r="H1105" t="s">
        <v>1511</v>
      </c>
      <c r="J1105">
        <v>115126</v>
      </c>
      <c r="K1105" s="78">
        <v>0</v>
      </c>
    </row>
    <row r="1106" spans="1:11">
      <c r="A1106">
        <v>4001</v>
      </c>
      <c r="C1106" s="38" t="s">
        <v>1512</v>
      </c>
      <c r="H1106" t="s">
        <v>1513</v>
      </c>
      <c r="J1106">
        <v>120168</v>
      </c>
      <c r="K1106" s="78">
        <v>0</v>
      </c>
    </row>
    <row r="1107" spans="1:11">
      <c r="A1107">
        <v>4001</v>
      </c>
      <c r="C1107" s="38">
        <v>900313695</v>
      </c>
      <c r="H1107" t="s">
        <v>1514</v>
      </c>
      <c r="J1107">
        <v>19300</v>
      </c>
      <c r="K1107" s="78">
        <v>0</v>
      </c>
    </row>
    <row r="1108" spans="1:11">
      <c r="A1108">
        <v>4001</v>
      </c>
      <c r="C1108" s="38">
        <v>566673413</v>
      </c>
      <c r="H1108" t="s">
        <v>1515</v>
      </c>
      <c r="J1108">
        <v>100840</v>
      </c>
      <c r="K1108" s="78">
        <v>0</v>
      </c>
    </row>
    <row r="1109" spans="1:11">
      <c r="A1109">
        <v>4001</v>
      </c>
      <c r="C1109" s="38">
        <v>561852732</v>
      </c>
      <c r="H1109" t="s">
        <v>1516</v>
      </c>
      <c r="J1109">
        <v>120172</v>
      </c>
      <c r="K1109" s="78">
        <v>0</v>
      </c>
    </row>
    <row r="1110" spans="1:11">
      <c r="A1110">
        <v>4001</v>
      </c>
      <c r="C1110" s="38">
        <v>528436904</v>
      </c>
      <c r="H1110" t="s">
        <v>1517</v>
      </c>
      <c r="J1110">
        <v>208403</v>
      </c>
      <c r="K1110" s="78">
        <v>0</v>
      </c>
    </row>
    <row r="1111" spans="1:11">
      <c r="A1111">
        <v>4001</v>
      </c>
      <c r="C1111" s="38">
        <v>73083034</v>
      </c>
      <c r="H1111" t="s">
        <v>1518</v>
      </c>
      <c r="J1111">
        <v>211765</v>
      </c>
      <c r="K1111" s="78">
        <v>0</v>
      </c>
    </row>
    <row r="1112" spans="1:11">
      <c r="A1112">
        <v>4001</v>
      </c>
      <c r="C1112" s="38" t="s">
        <v>1519</v>
      </c>
      <c r="H1112" t="s">
        <v>1520</v>
      </c>
      <c r="J1112">
        <v>240336</v>
      </c>
      <c r="K1112" s="78">
        <v>0</v>
      </c>
    </row>
    <row r="1113" spans="1:11">
      <c r="A1113">
        <v>4001</v>
      </c>
      <c r="C1113" s="38">
        <v>561731309</v>
      </c>
      <c r="H1113" t="s">
        <v>1521</v>
      </c>
      <c r="J1113">
        <v>120172</v>
      </c>
      <c r="K1113" s="78">
        <v>0</v>
      </c>
    </row>
    <row r="1114" spans="1:11">
      <c r="A1114">
        <v>4001</v>
      </c>
      <c r="C1114" s="38">
        <v>72020577</v>
      </c>
      <c r="H1114" t="s">
        <v>1522</v>
      </c>
      <c r="I1114" s="38"/>
      <c r="J1114">
        <v>240336</v>
      </c>
      <c r="K1114" s="78">
        <v>0</v>
      </c>
    </row>
    <row r="1115" spans="1:11">
      <c r="A1115">
        <v>4001</v>
      </c>
      <c r="C1115" s="38">
        <v>805001538</v>
      </c>
      <c r="H1115" t="s">
        <v>1523</v>
      </c>
      <c r="I1115" s="38"/>
      <c r="J1115">
        <v>10191001</v>
      </c>
      <c r="K1115" s="78">
        <v>0</v>
      </c>
    </row>
    <row r="1116" spans="1:11">
      <c r="A1116">
        <v>4001</v>
      </c>
      <c r="C1116" s="38">
        <v>646117430</v>
      </c>
      <c r="H1116" t="s">
        <v>1524</v>
      </c>
      <c r="J1116">
        <v>240336</v>
      </c>
      <c r="K1116" s="78">
        <v>0</v>
      </c>
    </row>
    <row r="1117" spans="1:11">
      <c r="A1117">
        <v>4001</v>
      </c>
      <c r="C1117" s="38" t="s">
        <v>1525</v>
      </c>
      <c r="H1117" t="s">
        <v>1526</v>
      </c>
      <c r="J1117">
        <v>114286</v>
      </c>
      <c r="K1117" s="78">
        <v>0</v>
      </c>
    </row>
    <row r="1118" spans="1:11">
      <c r="A1118">
        <v>4001</v>
      </c>
      <c r="C1118" s="38">
        <v>901522695</v>
      </c>
      <c r="H1118" t="s">
        <v>1527</v>
      </c>
      <c r="I1118" s="38"/>
      <c r="J1118">
        <v>4562600</v>
      </c>
      <c r="K1118" s="78">
        <v>0</v>
      </c>
    </row>
    <row r="1119" spans="1:11">
      <c r="A1119">
        <v>4001</v>
      </c>
      <c r="C1119" s="38">
        <v>73182759</v>
      </c>
      <c r="H1119" t="s">
        <v>1528</v>
      </c>
      <c r="J1119">
        <v>103361</v>
      </c>
      <c r="K1119" s="78">
        <v>0</v>
      </c>
    </row>
    <row r="1120" spans="1:11">
      <c r="A1120">
        <v>4001</v>
      </c>
      <c r="C1120" s="38">
        <v>518281147</v>
      </c>
      <c r="H1120" t="s">
        <v>1529</v>
      </c>
      <c r="J1120">
        <v>105042</v>
      </c>
      <c r="K1120" s="78">
        <v>0</v>
      </c>
    </row>
    <row r="1121" spans="1:11">
      <c r="A1121">
        <v>4001</v>
      </c>
      <c r="C1121" s="38">
        <v>575968129</v>
      </c>
      <c r="H1121" t="s">
        <v>1530</v>
      </c>
      <c r="J1121">
        <v>106723</v>
      </c>
      <c r="K1121" s="78">
        <v>0</v>
      </c>
    </row>
    <row r="1122" spans="1:11">
      <c r="A1122">
        <v>4001</v>
      </c>
      <c r="C1122" s="38">
        <v>567227228</v>
      </c>
      <c r="H1122" t="s">
        <v>1531</v>
      </c>
      <c r="J1122">
        <v>118487</v>
      </c>
      <c r="K1122" s="78">
        <v>0</v>
      </c>
    </row>
    <row r="1123" spans="1:11">
      <c r="A1123">
        <v>4001</v>
      </c>
      <c r="C1123" s="38">
        <v>860507033</v>
      </c>
      <c r="H1123" t="s">
        <v>1532</v>
      </c>
      <c r="I1123" s="38"/>
      <c r="J1123">
        <v>843500</v>
      </c>
      <c r="K1123" s="78">
        <v>0</v>
      </c>
    </row>
    <row r="1124" spans="1:11">
      <c r="A1124">
        <v>4001</v>
      </c>
      <c r="C1124" s="38">
        <v>900886294</v>
      </c>
      <c r="H1124" t="s">
        <v>1533</v>
      </c>
      <c r="J1124">
        <v>12200</v>
      </c>
      <c r="K1124" s="78">
        <v>0</v>
      </c>
    </row>
    <row r="1125" spans="1:11">
      <c r="A1125">
        <v>4001</v>
      </c>
      <c r="C1125" s="38">
        <v>652921055</v>
      </c>
      <c r="H1125" t="s">
        <v>1534</v>
      </c>
      <c r="I1125" s="38"/>
      <c r="J1125">
        <v>242956</v>
      </c>
      <c r="K1125" s="78">
        <v>0</v>
      </c>
    </row>
    <row r="1126" spans="1:11">
      <c r="A1126">
        <v>4001</v>
      </c>
      <c r="C1126" s="38">
        <v>900223013</v>
      </c>
      <c r="H1126" t="s">
        <v>1535</v>
      </c>
      <c r="J1126">
        <v>154400</v>
      </c>
      <c r="K1126" s="78">
        <v>0</v>
      </c>
    </row>
    <row r="1127" spans="1:11">
      <c r="A1127">
        <v>4001</v>
      </c>
      <c r="C1127" s="38">
        <v>659049045</v>
      </c>
      <c r="H1127" t="s">
        <v>1536</v>
      </c>
      <c r="J1127">
        <v>240336</v>
      </c>
      <c r="K1127" s="78">
        <v>0</v>
      </c>
    </row>
    <row r="1128" spans="1:11">
      <c r="A1128">
        <v>4001</v>
      </c>
      <c r="C1128" s="38" t="s">
        <v>1537</v>
      </c>
      <c r="H1128" t="s">
        <v>1538</v>
      </c>
      <c r="J1128">
        <v>118487</v>
      </c>
      <c r="K1128" s="78">
        <v>0</v>
      </c>
    </row>
    <row r="1129" spans="1:11">
      <c r="A1129">
        <v>4001</v>
      </c>
      <c r="C1129" s="38">
        <v>56667238</v>
      </c>
      <c r="H1129" t="s">
        <v>1539</v>
      </c>
      <c r="J1129">
        <v>228571</v>
      </c>
      <c r="K1129" s="78">
        <v>0</v>
      </c>
    </row>
    <row r="1130" spans="1:11">
      <c r="A1130">
        <v>4001</v>
      </c>
      <c r="C1130" s="38">
        <v>590579746</v>
      </c>
      <c r="H1130" t="s">
        <v>1540</v>
      </c>
      <c r="J1130">
        <v>211765</v>
      </c>
      <c r="K1130" s="78">
        <v>0</v>
      </c>
    </row>
    <row r="1131" spans="1:11">
      <c r="A1131">
        <v>4001</v>
      </c>
      <c r="C1131" s="38">
        <v>517376066</v>
      </c>
      <c r="H1131" t="s">
        <v>1541</v>
      </c>
      <c r="J1131">
        <v>240336</v>
      </c>
      <c r="K1131" s="78">
        <v>0</v>
      </c>
    </row>
    <row r="1132" spans="1:11">
      <c r="A1132">
        <v>4001</v>
      </c>
      <c r="C1132" s="38">
        <v>596967485</v>
      </c>
      <c r="H1132" t="s">
        <v>1542</v>
      </c>
      <c r="J1132">
        <v>235294</v>
      </c>
      <c r="K1132" s="78">
        <v>0</v>
      </c>
    </row>
    <row r="1133" spans="1:11">
      <c r="A1133">
        <v>4001</v>
      </c>
      <c r="C1133" s="38">
        <v>649512503</v>
      </c>
      <c r="H1133" t="s">
        <v>1543</v>
      </c>
      <c r="I1133" s="38"/>
      <c r="J1133">
        <v>365546</v>
      </c>
      <c r="K1133" s="78">
        <v>0</v>
      </c>
    </row>
    <row r="1134" spans="1:11">
      <c r="A1134">
        <v>4001</v>
      </c>
      <c r="C1134" s="38">
        <v>643793938</v>
      </c>
      <c r="H1134" t="s">
        <v>1544</v>
      </c>
      <c r="J1134">
        <v>105882</v>
      </c>
      <c r="K1134" s="78">
        <v>0</v>
      </c>
    </row>
    <row r="1135" spans="1:11">
      <c r="A1135">
        <v>4001</v>
      </c>
      <c r="C1135" s="38">
        <v>567308600</v>
      </c>
      <c r="H1135" t="s">
        <v>1545</v>
      </c>
      <c r="J1135">
        <v>115070</v>
      </c>
      <c r="K1135" s="78">
        <v>0</v>
      </c>
    </row>
    <row r="1136" spans="1:11">
      <c r="A1136">
        <v>4001</v>
      </c>
      <c r="C1136" s="38">
        <v>559301878</v>
      </c>
      <c r="H1136" t="s">
        <v>1546</v>
      </c>
      <c r="J1136">
        <v>99160</v>
      </c>
      <c r="K1136" s="78">
        <v>0</v>
      </c>
    </row>
    <row r="1137" spans="1:11">
      <c r="A1137">
        <v>4001</v>
      </c>
      <c r="C1137" s="38">
        <v>554676058</v>
      </c>
      <c r="H1137" t="s">
        <v>1547</v>
      </c>
      <c r="J1137">
        <v>236975</v>
      </c>
      <c r="K1137" s="78">
        <v>0</v>
      </c>
    </row>
    <row r="1138" spans="1:11">
      <c r="A1138">
        <v>4001</v>
      </c>
      <c r="C1138" s="38">
        <v>901153219</v>
      </c>
      <c r="H1138" t="s">
        <v>1548</v>
      </c>
      <c r="J1138">
        <v>173800</v>
      </c>
      <c r="K1138" s="78">
        <v>0</v>
      </c>
    </row>
    <row r="1139" spans="1:11">
      <c r="A1139">
        <v>4001</v>
      </c>
      <c r="C1139" s="38" t="s">
        <v>1549</v>
      </c>
      <c r="H1139" t="s">
        <v>1550</v>
      </c>
      <c r="J1139">
        <v>120168</v>
      </c>
      <c r="K1139" s="78">
        <v>0</v>
      </c>
    </row>
    <row r="1140" spans="1:11">
      <c r="A1140">
        <v>4001</v>
      </c>
      <c r="C1140" s="38">
        <v>567527860</v>
      </c>
      <c r="H1140" t="s">
        <v>1551</v>
      </c>
      <c r="J1140">
        <v>121214</v>
      </c>
      <c r="K1140" s="78">
        <v>0</v>
      </c>
    </row>
    <row r="1141" spans="1:11">
      <c r="A1141">
        <v>4001</v>
      </c>
      <c r="C1141" s="38">
        <v>557736221</v>
      </c>
      <c r="H1141" t="s">
        <v>1552</v>
      </c>
      <c r="J1141">
        <v>230252</v>
      </c>
      <c r="K1141" s="78">
        <v>0</v>
      </c>
    </row>
    <row r="1142" spans="1:11">
      <c r="A1142">
        <v>4001</v>
      </c>
      <c r="C1142" s="38">
        <v>574885858</v>
      </c>
      <c r="H1142" t="s">
        <v>1553</v>
      </c>
      <c r="J1142">
        <v>228571</v>
      </c>
      <c r="K1142" s="78">
        <v>0</v>
      </c>
    </row>
    <row r="1143" spans="1:11">
      <c r="A1143">
        <v>4001</v>
      </c>
      <c r="C1143" s="38" t="s">
        <v>1554</v>
      </c>
      <c r="H1143" t="s">
        <v>1555</v>
      </c>
      <c r="J1143">
        <v>207762</v>
      </c>
      <c r="K1143" s="78">
        <v>0</v>
      </c>
    </row>
    <row r="1144" spans="1:11">
      <c r="A1144">
        <v>4001</v>
      </c>
      <c r="C1144" s="38">
        <v>566387196</v>
      </c>
      <c r="H1144" t="s">
        <v>1556</v>
      </c>
      <c r="J1144">
        <v>112605</v>
      </c>
      <c r="K1144" s="78">
        <v>0</v>
      </c>
    </row>
    <row r="1145" spans="1:11">
      <c r="A1145">
        <v>4001</v>
      </c>
      <c r="C1145" s="38">
        <v>561405543</v>
      </c>
      <c r="H1145" t="s">
        <v>1557</v>
      </c>
      <c r="J1145">
        <v>236311</v>
      </c>
      <c r="K1145" s="78">
        <v>0</v>
      </c>
    </row>
    <row r="1146" spans="1:11">
      <c r="A1146">
        <v>4001</v>
      </c>
      <c r="C1146" s="38" t="s">
        <v>1558</v>
      </c>
      <c r="H1146" t="s">
        <v>1559</v>
      </c>
      <c r="J1146">
        <v>236975</v>
      </c>
      <c r="K1146" s="78">
        <v>0</v>
      </c>
    </row>
    <row r="1147" spans="1:11">
      <c r="A1147">
        <v>4001</v>
      </c>
      <c r="C1147" s="38" t="s">
        <v>1560</v>
      </c>
      <c r="H1147" t="s">
        <v>1561</v>
      </c>
      <c r="J1147">
        <v>206723</v>
      </c>
      <c r="K1147" s="78">
        <v>0</v>
      </c>
    </row>
    <row r="1148" spans="1:11">
      <c r="A1148">
        <v>4001</v>
      </c>
      <c r="C1148" s="38">
        <v>22492712</v>
      </c>
      <c r="H1148" t="s">
        <v>1562</v>
      </c>
      <c r="I1148" s="38"/>
      <c r="J1148">
        <v>413445</v>
      </c>
      <c r="K1148" s="78">
        <v>0</v>
      </c>
    </row>
    <row r="1149" spans="1:11">
      <c r="A1149">
        <v>4001</v>
      </c>
      <c r="C1149" s="38">
        <v>98662601</v>
      </c>
      <c r="H1149" t="s">
        <v>1563</v>
      </c>
      <c r="J1149">
        <v>57900</v>
      </c>
      <c r="K1149" s="78">
        <v>0</v>
      </c>
    </row>
    <row r="1150" spans="1:11">
      <c r="A1150">
        <v>4001</v>
      </c>
      <c r="C1150" s="38" t="s">
        <v>1564</v>
      </c>
      <c r="H1150" t="s">
        <v>1565</v>
      </c>
      <c r="J1150">
        <v>117647</v>
      </c>
      <c r="K1150" s="78">
        <v>0</v>
      </c>
    </row>
    <row r="1151" spans="1:11">
      <c r="A1151">
        <v>4001</v>
      </c>
      <c r="C1151" s="38" t="s">
        <v>1566</v>
      </c>
      <c r="H1151" t="s">
        <v>1567</v>
      </c>
      <c r="J1151">
        <v>198254</v>
      </c>
      <c r="K1151" s="78">
        <v>0</v>
      </c>
    </row>
    <row r="1152" spans="1:11">
      <c r="A1152">
        <v>4001</v>
      </c>
      <c r="C1152" s="38">
        <v>530108697</v>
      </c>
      <c r="H1152" t="s">
        <v>1568</v>
      </c>
      <c r="J1152">
        <v>235294</v>
      </c>
      <c r="K1152" s="78">
        <v>0</v>
      </c>
    </row>
  </sheetData>
  <autoFilter ref="A4:K1152" xr:uid="{00000000-0001-0000-0500-000000000000}">
    <sortState xmlns:xlrd2="http://schemas.microsoft.com/office/spreadsheetml/2017/richdata2" ref="A5:K1152">
      <sortCondition ref="H5:H1152"/>
    </sortState>
  </autoFilter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2:P273"/>
  <sheetViews>
    <sheetView workbookViewId="0">
      <pane ySplit="4" topLeftCell="A5" activePane="bottomLeft" state="frozen"/>
      <selection pane="bottomLeft" activeCell="G5" sqref="G5"/>
      <selection activeCell="F9" sqref="F9"/>
    </sheetView>
  </sheetViews>
  <sheetFormatPr defaultColWidth="11.42578125" defaultRowHeight="12.6"/>
  <cols>
    <col min="1" max="1" width="10.140625" customWidth="1"/>
    <col min="2" max="2" width="11.42578125" customWidth="1"/>
    <col min="3" max="3" width="13.42578125" customWidth="1"/>
    <col min="4" max="4" width="4.7109375" customWidth="1"/>
    <col min="5" max="8" width="13.7109375" customWidth="1"/>
    <col min="9" max="9" width="23.7109375" customWidth="1"/>
    <col min="10" max="10" width="17.28515625" customWidth="1"/>
    <col min="11" max="11" width="7.42578125" style="14" customWidth="1"/>
    <col min="12" max="12" width="10" style="14" customWidth="1"/>
    <col min="13" max="13" width="11.5703125" style="7" customWidth="1"/>
    <col min="14" max="14" width="16.5703125" style="7" bestFit="1" customWidth="1"/>
  </cols>
  <sheetData>
    <row r="2" spans="1:16" ht="18">
      <c r="B2" s="3" t="s">
        <v>1569</v>
      </c>
      <c r="M2" s="16"/>
    </row>
    <row r="4" spans="1:16" s="5" customFormat="1" ht="63" customHeight="1">
      <c r="A4" s="2" t="s">
        <v>1</v>
      </c>
      <c r="B4" s="2" t="s">
        <v>2</v>
      </c>
      <c r="C4" s="2" t="s">
        <v>3</v>
      </c>
      <c r="D4" s="2" t="s">
        <v>59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1570</v>
      </c>
      <c r="K4" s="2" t="s">
        <v>1571</v>
      </c>
      <c r="L4" s="2" t="s">
        <v>1572</v>
      </c>
      <c r="M4" s="10" t="s">
        <v>1573</v>
      </c>
      <c r="N4" s="10" t="s">
        <v>1574</v>
      </c>
      <c r="P4" s="4"/>
    </row>
    <row r="5" spans="1:16">
      <c r="M5" s="38"/>
      <c r="N5" s="78"/>
    </row>
    <row r="6" spans="1:16" ht="14.25" customHeight="1">
      <c r="M6" s="38"/>
    </row>
    <row r="7" spans="1:16" ht="14.25" customHeight="1">
      <c r="M7" s="38"/>
    </row>
    <row r="8" spans="1:16" ht="14.25" customHeight="1">
      <c r="M8" s="38"/>
    </row>
    <row r="9" spans="1:16" ht="14.25" customHeight="1">
      <c r="M9" s="38"/>
    </row>
    <row r="10" spans="1:16" ht="14.25" customHeight="1">
      <c r="M10" s="38"/>
    </row>
    <row r="11" spans="1:16" ht="14.25" customHeight="1">
      <c r="M11" s="38"/>
    </row>
    <row r="12" spans="1:16" ht="14.25" customHeight="1">
      <c r="M12" s="38"/>
    </row>
    <row r="13" spans="1:16">
      <c r="M13" s="38"/>
    </row>
    <row r="14" spans="1:16">
      <c r="M14" s="38"/>
    </row>
    <row r="15" spans="1:16">
      <c r="M15" s="38"/>
    </row>
    <row r="16" spans="1:16">
      <c r="M16" s="38"/>
    </row>
    <row r="17" spans="13:13">
      <c r="M17" s="38"/>
    </row>
    <row r="18" spans="13:13">
      <c r="M18" s="38"/>
    </row>
    <row r="19" spans="13:13">
      <c r="M19" s="38"/>
    </row>
    <row r="20" spans="13:13">
      <c r="M20" s="38"/>
    </row>
    <row r="21" spans="13:13">
      <c r="M21" s="38"/>
    </row>
    <row r="22" spans="13:13">
      <c r="M22" s="38"/>
    </row>
    <row r="23" spans="13:13">
      <c r="M23" s="38"/>
    </row>
    <row r="24" spans="13:13">
      <c r="M24" s="38"/>
    </row>
    <row r="25" spans="13:13">
      <c r="M25" s="38"/>
    </row>
    <row r="26" spans="13:13">
      <c r="M26" s="38"/>
    </row>
    <row r="27" spans="13:13">
      <c r="M27" s="38"/>
    </row>
    <row r="28" spans="13:13">
      <c r="M28" s="38"/>
    </row>
    <row r="29" spans="13:13">
      <c r="M29" s="38"/>
    </row>
    <row r="30" spans="13:13">
      <c r="M30" s="38"/>
    </row>
    <row r="31" spans="13:13">
      <c r="M31" s="38"/>
    </row>
    <row r="32" spans="13:13">
      <c r="M32" s="38"/>
    </row>
    <row r="33" spans="13:13">
      <c r="M33" s="38"/>
    </row>
    <row r="34" spans="13:13">
      <c r="M34" s="38"/>
    </row>
    <row r="35" spans="13:13">
      <c r="M35" s="38"/>
    </row>
    <row r="36" spans="13:13">
      <c r="M36" s="38"/>
    </row>
    <row r="37" spans="13:13">
      <c r="M37" s="38"/>
    </row>
    <row r="38" spans="13:13">
      <c r="M38" s="38"/>
    </row>
    <row r="39" spans="13:13">
      <c r="M39" s="38"/>
    </row>
    <row r="40" spans="13:13">
      <c r="M40" s="38"/>
    </row>
    <row r="41" spans="13:13">
      <c r="M41" s="38"/>
    </row>
    <row r="42" spans="13:13">
      <c r="M42" s="38"/>
    </row>
    <row r="43" spans="13:13">
      <c r="M43" s="38"/>
    </row>
    <row r="44" spans="13:13">
      <c r="M44" s="38"/>
    </row>
    <row r="45" spans="13:13">
      <c r="M45" s="38"/>
    </row>
    <row r="46" spans="13:13">
      <c r="M46" s="38"/>
    </row>
    <row r="47" spans="13:13">
      <c r="M47" s="38"/>
    </row>
    <row r="48" spans="13:13">
      <c r="M48" s="38"/>
    </row>
    <row r="49" spans="13:13">
      <c r="M49" s="38"/>
    </row>
    <row r="50" spans="13:13">
      <c r="M50" s="38"/>
    </row>
    <row r="51" spans="13:13">
      <c r="M51" s="38"/>
    </row>
    <row r="52" spans="13:13">
      <c r="M52" s="38"/>
    </row>
    <row r="53" spans="13:13">
      <c r="M53" s="38"/>
    </row>
    <row r="54" spans="13:13">
      <c r="M54" s="38"/>
    </row>
    <row r="55" spans="13:13">
      <c r="M55" s="38"/>
    </row>
    <row r="56" spans="13:13">
      <c r="M56" s="38"/>
    </row>
    <row r="57" spans="13:13">
      <c r="M57" s="38"/>
    </row>
    <row r="58" spans="13:13">
      <c r="M58" s="38"/>
    </row>
    <row r="59" spans="13:13">
      <c r="M59" s="38"/>
    </row>
    <row r="60" spans="13:13">
      <c r="M60" s="38"/>
    </row>
    <row r="61" spans="13:13">
      <c r="M61" s="38"/>
    </row>
    <row r="62" spans="13:13">
      <c r="M62" s="38"/>
    </row>
    <row r="63" spans="13:13">
      <c r="M63" s="38"/>
    </row>
    <row r="64" spans="13:13">
      <c r="M64" s="38"/>
    </row>
    <row r="65" spans="13:13">
      <c r="M65" s="38"/>
    </row>
    <row r="66" spans="13:13">
      <c r="M66" s="38"/>
    </row>
    <row r="67" spans="13:13">
      <c r="M67" s="38"/>
    </row>
    <row r="68" spans="13:13">
      <c r="M68" s="38"/>
    </row>
    <row r="69" spans="13:13">
      <c r="M69" s="38"/>
    </row>
    <row r="70" spans="13:13">
      <c r="M70" s="38"/>
    </row>
    <row r="71" spans="13:13">
      <c r="M71" s="38"/>
    </row>
    <row r="72" spans="13:13">
      <c r="M72" s="38"/>
    </row>
    <row r="73" spans="13:13">
      <c r="M73" s="38"/>
    </row>
    <row r="74" spans="13:13">
      <c r="M74" s="38"/>
    </row>
    <row r="75" spans="13:13">
      <c r="M75" s="38"/>
    </row>
    <row r="76" spans="13:13">
      <c r="M76" s="38"/>
    </row>
    <row r="77" spans="13:13">
      <c r="M77" s="38"/>
    </row>
    <row r="78" spans="13:13">
      <c r="M78" s="38"/>
    </row>
    <row r="79" spans="13:13">
      <c r="M79" s="38"/>
    </row>
    <row r="80" spans="13:13">
      <c r="M80" s="38"/>
    </row>
    <row r="81" spans="13:13">
      <c r="M81" s="38"/>
    </row>
    <row r="82" spans="13:13">
      <c r="M82" s="38"/>
    </row>
    <row r="83" spans="13:13">
      <c r="M83" s="38"/>
    </row>
    <row r="84" spans="13:13">
      <c r="M84" s="38"/>
    </row>
    <row r="85" spans="13:13">
      <c r="M85" s="38"/>
    </row>
    <row r="86" spans="13:13">
      <c r="M86" s="38"/>
    </row>
    <row r="87" spans="13:13">
      <c r="M87" s="38"/>
    </row>
    <row r="88" spans="13:13">
      <c r="M88" s="38"/>
    </row>
    <row r="89" spans="13:13">
      <c r="M89" s="38"/>
    </row>
    <row r="90" spans="13:13">
      <c r="M90" s="38"/>
    </row>
    <row r="91" spans="13:13">
      <c r="M91" s="38"/>
    </row>
    <row r="92" spans="13:13">
      <c r="M92" s="38"/>
    </row>
    <row r="93" spans="13:13">
      <c r="M93" s="38"/>
    </row>
    <row r="94" spans="13:13">
      <c r="M94" s="38"/>
    </row>
    <row r="95" spans="13:13">
      <c r="M95" s="38"/>
    </row>
    <row r="96" spans="13:13">
      <c r="M96" s="38"/>
    </row>
    <row r="97" spans="13:13">
      <c r="M97" s="38"/>
    </row>
    <row r="98" spans="13:13">
      <c r="M98" s="38"/>
    </row>
    <row r="99" spans="13:13">
      <c r="M99" s="38"/>
    </row>
    <row r="100" spans="13:13">
      <c r="M100" s="38"/>
    </row>
    <row r="101" spans="13:13">
      <c r="M101" s="38"/>
    </row>
    <row r="102" spans="13:13">
      <c r="M102" s="38"/>
    </row>
    <row r="103" spans="13:13">
      <c r="M103" s="38"/>
    </row>
    <row r="104" spans="13:13">
      <c r="M104" s="38"/>
    </row>
    <row r="105" spans="13:13">
      <c r="M105" s="38"/>
    </row>
    <row r="106" spans="13:13">
      <c r="M106" s="38"/>
    </row>
    <row r="107" spans="13:13">
      <c r="M107" s="38"/>
    </row>
    <row r="108" spans="13:13">
      <c r="M108" s="38"/>
    </row>
    <row r="109" spans="13:13">
      <c r="M109" s="38"/>
    </row>
    <row r="110" spans="13:13">
      <c r="M110" s="38"/>
    </row>
    <row r="111" spans="13:13">
      <c r="M111" s="38"/>
    </row>
    <row r="112" spans="13:13">
      <c r="M112" s="38"/>
    </row>
    <row r="113" spans="13:13">
      <c r="M113" s="38"/>
    </row>
    <row r="114" spans="13:13">
      <c r="M114" s="38"/>
    </row>
    <row r="115" spans="13:13">
      <c r="M115" s="38"/>
    </row>
    <row r="116" spans="13:13">
      <c r="M116" s="38"/>
    </row>
    <row r="117" spans="13:13">
      <c r="M117" s="38"/>
    </row>
    <row r="118" spans="13:13">
      <c r="M118" s="38"/>
    </row>
    <row r="119" spans="13:13">
      <c r="M119" s="38"/>
    </row>
    <row r="120" spans="13:13">
      <c r="M120" s="38"/>
    </row>
    <row r="121" spans="13:13">
      <c r="M121" s="38"/>
    </row>
    <row r="122" spans="13:13">
      <c r="M122" s="38"/>
    </row>
    <row r="123" spans="13:13">
      <c r="M123" s="38"/>
    </row>
    <row r="124" spans="13:13">
      <c r="M124" s="38"/>
    </row>
    <row r="125" spans="13:13">
      <c r="M125" s="38"/>
    </row>
    <row r="126" spans="13:13">
      <c r="M126" s="38"/>
    </row>
    <row r="127" spans="13:13">
      <c r="M127" s="38"/>
    </row>
    <row r="128" spans="13:13">
      <c r="M128" s="38"/>
    </row>
    <row r="129" spans="13:13">
      <c r="M129" s="38"/>
    </row>
    <row r="130" spans="13:13">
      <c r="M130" s="38"/>
    </row>
    <row r="131" spans="13:13">
      <c r="M131" s="38"/>
    </row>
    <row r="132" spans="13:13">
      <c r="M132" s="38"/>
    </row>
    <row r="133" spans="13:13">
      <c r="M133" s="38"/>
    </row>
    <row r="134" spans="13:13">
      <c r="M134" s="38"/>
    </row>
    <row r="135" spans="13:13">
      <c r="M135" s="38"/>
    </row>
    <row r="136" spans="13:13">
      <c r="M136" s="38"/>
    </row>
    <row r="137" spans="13:13">
      <c r="M137" s="38"/>
    </row>
    <row r="138" spans="13:13">
      <c r="M138" s="38"/>
    </row>
    <row r="139" spans="13:13">
      <c r="M139" s="38"/>
    </row>
    <row r="140" spans="13:13">
      <c r="M140" s="38"/>
    </row>
    <row r="141" spans="13:13">
      <c r="M141" s="38"/>
    </row>
    <row r="142" spans="13:13">
      <c r="M142" s="38"/>
    </row>
    <row r="143" spans="13:13">
      <c r="M143" s="38"/>
    </row>
    <row r="144" spans="13:13">
      <c r="M144" s="38"/>
    </row>
    <row r="145" spans="13:13">
      <c r="M145" s="38"/>
    </row>
    <row r="146" spans="13:13">
      <c r="M146" s="38"/>
    </row>
    <row r="147" spans="13:13">
      <c r="M147" s="38"/>
    </row>
    <row r="148" spans="13:13">
      <c r="M148" s="38"/>
    </row>
    <row r="149" spans="13:13">
      <c r="M149" s="38"/>
    </row>
    <row r="150" spans="13:13">
      <c r="M150" s="38"/>
    </row>
    <row r="151" spans="13:13">
      <c r="M151" s="38"/>
    </row>
    <row r="152" spans="13:13">
      <c r="M152" s="38"/>
    </row>
    <row r="153" spans="13:13">
      <c r="M153" s="38"/>
    </row>
    <row r="154" spans="13:13">
      <c r="M154" s="38"/>
    </row>
    <row r="155" spans="13:13">
      <c r="M155" s="38"/>
    </row>
    <row r="156" spans="13:13">
      <c r="M156" s="38"/>
    </row>
    <row r="157" spans="13:13">
      <c r="M157" s="38"/>
    </row>
    <row r="158" spans="13:13">
      <c r="M158" s="38"/>
    </row>
    <row r="159" spans="13:13">
      <c r="M159" s="38"/>
    </row>
    <row r="160" spans="13:13">
      <c r="M160" s="38"/>
    </row>
    <row r="161" spans="13:13">
      <c r="M161" s="38"/>
    </row>
    <row r="162" spans="13:13">
      <c r="M162" s="38"/>
    </row>
    <row r="163" spans="13:13">
      <c r="M163" s="38"/>
    </row>
    <row r="164" spans="13:13">
      <c r="M164" s="38"/>
    </row>
    <row r="165" spans="13:13">
      <c r="M165" s="38"/>
    </row>
    <row r="166" spans="13:13">
      <c r="M166" s="38"/>
    </row>
    <row r="167" spans="13:13">
      <c r="M167" s="38"/>
    </row>
    <row r="168" spans="13:13">
      <c r="M168" s="38"/>
    </row>
    <row r="169" spans="13:13">
      <c r="M169" s="38"/>
    </row>
    <row r="170" spans="13:13">
      <c r="M170" s="38"/>
    </row>
    <row r="171" spans="13:13">
      <c r="M171" s="38"/>
    </row>
    <row r="172" spans="13:13">
      <c r="M172" s="38"/>
    </row>
    <row r="173" spans="13:13">
      <c r="M173" s="38"/>
    </row>
    <row r="174" spans="13:13">
      <c r="M174" s="38"/>
    </row>
    <row r="175" spans="13:13">
      <c r="M175" s="38"/>
    </row>
    <row r="176" spans="13:13">
      <c r="M176" s="38"/>
    </row>
    <row r="177" spans="13:13">
      <c r="M177" s="38"/>
    </row>
    <row r="178" spans="13:13">
      <c r="M178" s="38"/>
    </row>
    <row r="179" spans="13:13">
      <c r="M179" s="38"/>
    </row>
    <row r="180" spans="13:13">
      <c r="M180" s="38"/>
    </row>
    <row r="181" spans="13:13">
      <c r="M181" s="38"/>
    </row>
    <row r="182" spans="13:13">
      <c r="M182" s="38"/>
    </row>
    <row r="183" spans="13:13">
      <c r="M183" s="38"/>
    </row>
    <row r="184" spans="13:13">
      <c r="M184" s="38"/>
    </row>
    <row r="185" spans="13:13">
      <c r="M185" s="38"/>
    </row>
    <row r="186" spans="13:13">
      <c r="M186" s="38"/>
    </row>
    <row r="187" spans="13:13">
      <c r="M187" s="38"/>
    </row>
    <row r="188" spans="13:13">
      <c r="M188" s="38"/>
    </row>
    <row r="189" spans="13:13">
      <c r="M189" s="38"/>
    </row>
    <row r="190" spans="13:13">
      <c r="M190" s="38"/>
    </row>
    <row r="191" spans="13:13">
      <c r="M191" s="38"/>
    </row>
    <row r="192" spans="13:13">
      <c r="M192" s="38"/>
    </row>
    <row r="193" spans="13:13">
      <c r="M193" s="38"/>
    </row>
    <row r="194" spans="13:13">
      <c r="M194" s="38"/>
    </row>
    <row r="195" spans="13:13">
      <c r="M195" s="38"/>
    </row>
    <row r="196" spans="13:13">
      <c r="M196" s="38"/>
    </row>
    <row r="197" spans="13:13">
      <c r="M197" s="38"/>
    </row>
    <row r="198" spans="13:13">
      <c r="M198" s="38"/>
    </row>
    <row r="199" spans="13:13">
      <c r="M199" s="38"/>
    </row>
    <row r="200" spans="13:13">
      <c r="M200" s="38"/>
    </row>
    <row r="201" spans="13:13">
      <c r="M201" s="38"/>
    </row>
    <row r="202" spans="13:13">
      <c r="M202" s="38"/>
    </row>
    <row r="203" spans="13:13">
      <c r="M203" s="38"/>
    </row>
    <row r="204" spans="13:13">
      <c r="M204" s="38"/>
    </row>
    <row r="205" spans="13:13">
      <c r="M205" s="38"/>
    </row>
    <row r="206" spans="13:13">
      <c r="M206" s="38"/>
    </row>
    <row r="207" spans="13:13">
      <c r="M207" s="38"/>
    </row>
    <row r="208" spans="13:13">
      <c r="M208" s="38"/>
    </row>
    <row r="209" spans="13:13">
      <c r="M209" s="38"/>
    </row>
    <row r="210" spans="13:13">
      <c r="M210" s="38"/>
    </row>
    <row r="211" spans="13:13">
      <c r="M211" s="38"/>
    </row>
    <row r="212" spans="13:13">
      <c r="M212" s="38"/>
    </row>
    <row r="213" spans="13:13">
      <c r="M213" s="38"/>
    </row>
    <row r="214" spans="13:13">
      <c r="M214" s="38"/>
    </row>
    <row r="215" spans="13:13">
      <c r="M215" s="38"/>
    </row>
    <row r="216" spans="13:13">
      <c r="M216" s="38"/>
    </row>
    <row r="217" spans="13:13">
      <c r="M217" s="38"/>
    </row>
    <row r="218" spans="13:13">
      <c r="M218" s="38"/>
    </row>
    <row r="219" spans="13:13">
      <c r="M219" s="38"/>
    </row>
    <row r="220" spans="13:13">
      <c r="M220" s="38"/>
    </row>
    <row r="221" spans="13:13">
      <c r="M221" s="38"/>
    </row>
    <row r="222" spans="13:13">
      <c r="M222" s="38"/>
    </row>
    <row r="223" spans="13:13">
      <c r="M223" s="38"/>
    </row>
    <row r="224" spans="13:13">
      <c r="M224" s="38"/>
    </row>
    <row r="225" spans="13:13">
      <c r="M225" s="38"/>
    </row>
    <row r="226" spans="13:13">
      <c r="M226" s="38"/>
    </row>
    <row r="227" spans="13:13">
      <c r="M227" s="38"/>
    </row>
    <row r="228" spans="13:13">
      <c r="M228" s="38"/>
    </row>
    <row r="229" spans="13:13">
      <c r="M229" s="38"/>
    </row>
    <row r="230" spans="13:13">
      <c r="M230" s="38"/>
    </row>
    <row r="231" spans="13:13">
      <c r="M231" s="38"/>
    </row>
    <row r="232" spans="13:13">
      <c r="M232" s="38"/>
    </row>
    <row r="233" spans="13:13">
      <c r="M233" s="38"/>
    </row>
    <row r="234" spans="13:13">
      <c r="M234" s="38"/>
    </row>
    <row r="235" spans="13:13">
      <c r="M235" s="38"/>
    </row>
    <row r="236" spans="13:13">
      <c r="M236" s="38"/>
    </row>
    <row r="237" spans="13:13">
      <c r="M237" s="38"/>
    </row>
    <row r="238" spans="13:13">
      <c r="M238" s="38"/>
    </row>
    <row r="239" spans="13:13">
      <c r="M239" s="38"/>
    </row>
    <row r="240" spans="13:13">
      <c r="M240" s="38"/>
    </row>
    <row r="241" spans="13:13">
      <c r="M241" s="38"/>
    </row>
    <row r="242" spans="13:13">
      <c r="M242" s="38"/>
    </row>
    <row r="243" spans="13:13">
      <c r="M243" s="38"/>
    </row>
    <row r="244" spans="13:13">
      <c r="M244" s="38"/>
    </row>
    <row r="245" spans="13:13">
      <c r="M245" s="38"/>
    </row>
    <row r="246" spans="13:13">
      <c r="M246" s="38"/>
    </row>
    <row r="247" spans="13:13">
      <c r="M247" s="38"/>
    </row>
    <row r="248" spans="13:13">
      <c r="M248" s="38"/>
    </row>
    <row r="249" spans="13:13">
      <c r="M249" s="38"/>
    </row>
    <row r="250" spans="13:13">
      <c r="M250" s="38"/>
    </row>
    <row r="251" spans="13:13">
      <c r="M251" s="38"/>
    </row>
    <row r="252" spans="13:13">
      <c r="M252" s="38"/>
    </row>
    <row r="253" spans="13:13">
      <c r="M253" s="38"/>
    </row>
    <row r="254" spans="13:13">
      <c r="M254" s="38"/>
    </row>
    <row r="255" spans="13:13">
      <c r="M255" s="38"/>
    </row>
    <row r="256" spans="13:13">
      <c r="M256" s="38"/>
    </row>
    <row r="257" spans="13:13">
      <c r="M257" s="38"/>
    </row>
    <row r="258" spans="13:13">
      <c r="M258" s="38"/>
    </row>
    <row r="259" spans="13:13">
      <c r="M259" s="38"/>
    </row>
    <row r="260" spans="13:13">
      <c r="M260" s="38"/>
    </row>
    <row r="261" spans="13:13">
      <c r="M261" s="38"/>
    </row>
    <row r="262" spans="13:13">
      <c r="M262" s="38"/>
    </row>
    <row r="263" spans="13:13">
      <c r="M263" s="38"/>
    </row>
    <row r="264" spans="13:13">
      <c r="M264" s="38"/>
    </row>
    <row r="265" spans="13:13">
      <c r="M265" s="38"/>
    </row>
    <row r="266" spans="13:13">
      <c r="M266" s="38"/>
    </row>
    <row r="267" spans="13:13">
      <c r="M267" s="38"/>
    </row>
    <row r="268" spans="13:13">
      <c r="M268" s="38"/>
    </row>
    <row r="269" spans="13:13">
      <c r="M269" s="38"/>
    </row>
    <row r="270" spans="13:13">
      <c r="M270" s="38"/>
    </row>
    <row r="271" spans="13:13">
      <c r="M271" s="38"/>
    </row>
    <row r="272" spans="13:13">
      <c r="M272" s="38"/>
    </row>
    <row r="273" spans="13:13">
      <c r="M273" s="38"/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2:N269"/>
  <sheetViews>
    <sheetView workbookViewId="0">
      <pane ySplit="5" topLeftCell="A6" activePane="bottomLeft" state="frozen"/>
      <selection pane="bottomLeft" activeCell="G14" sqref="G14"/>
      <selection activeCell="F9" sqref="F9"/>
    </sheetView>
  </sheetViews>
  <sheetFormatPr defaultColWidth="11.42578125" defaultRowHeight="12.6"/>
  <cols>
    <col min="1" max="1" width="10.85546875" customWidth="1"/>
    <col min="2" max="2" width="8.7109375" customWidth="1"/>
    <col min="3" max="3" width="13.5703125" customWidth="1"/>
    <col min="4" max="4" width="3.28515625" customWidth="1"/>
    <col min="9" max="9" width="24" customWidth="1"/>
    <col min="10" max="10" width="19.5703125" customWidth="1"/>
    <col min="11" max="11" width="7.42578125" style="14" customWidth="1"/>
    <col min="12" max="12" width="7.140625" style="14" customWidth="1"/>
    <col min="13" max="13" width="11" style="7" customWidth="1"/>
    <col min="14" max="14" width="17.5703125" style="7" bestFit="1" customWidth="1"/>
  </cols>
  <sheetData>
    <row r="2" spans="1:14" ht="18">
      <c r="B2" s="3" t="s">
        <v>1575</v>
      </c>
      <c r="G2" s="12"/>
      <c r="M2" s="16"/>
    </row>
    <row r="5" spans="1:14" ht="39">
      <c r="A5" s="2" t="s">
        <v>1</v>
      </c>
      <c r="B5" s="2" t="s">
        <v>2</v>
      </c>
      <c r="C5" s="2" t="s">
        <v>3</v>
      </c>
      <c r="D5" s="2" t="s">
        <v>59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1570</v>
      </c>
      <c r="K5" s="2" t="s">
        <v>1571</v>
      </c>
      <c r="L5" s="2" t="s">
        <v>1572</v>
      </c>
      <c r="M5" s="10" t="s">
        <v>1573</v>
      </c>
      <c r="N5" s="10" t="s">
        <v>1576</v>
      </c>
    </row>
    <row r="6" spans="1:14" ht="14.25" customHeight="1">
      <c r="M6" s="38"/>
    </row>
    <row r="7" spans="1:14" ht="14.25" customHeight="1">
      <c r="M7" s="38"/>
    </row>
    <row r="8" spans="1:14" ht="14.25" customHeight="1">
      <c r="M8" s="38"/>
    </row>
    <row r="9" spans="1:14">
      <c r="M9" s="38"/>
    </row>
    <row r="10" spans="1:14">
      <c r="M10" s="38"/>
    </row>
    <row r="11" spans="1:14">
      <c r="M11" s="38"/>
    </row>
    <row r="12" spans="1:14">
      <c r="M12" s="38"/>
    </row>
    <row r="13" spans="1:14">
      <c r="M13" s="38"/>
    </row>
    <row r="14" spans="1:14">
      <c r="M14" s="38"/>
    </row>
    <row r="15" spans="1:14">
      <c r="M15" s="38"/>
    </row>
    <row r="16" spans="1:14">
      <c r="M16" s="38"/>
    </row>
    <row r="17" spans="13:13">
      <c r="M17" s="38"/>
    </row>
    <row r="18" spans="13:13">
      <c r="M18" s="38"/>
    </row>
    <row r="19" spans="13:13">
      <c r="M19" s="38"/>
    </row>
    <row r="20" spans="13:13">
      <c r="M20" s="38"/>
    </row>
    <row r="21" spans="13:13">
      <c r="M21" s="38"/>
    </row>
    <row r="22" spans="13:13">
      <c r="M22" s="38"/>
    </row>
    <row r="23" spans="13:13">
      <c r="M23" s="38"/>
    </row>
    <row r="24" spans="13:13">
      <c r="M24" s="38"/>
    </row>
    <row r="25" spans="13:13">
      <c r="M25" s="38"/>
    </row>
    <row r="26" spans="13:13">
      <c r="M26" s="38"/>
    </row>
    <row r="27" spans="13:13">
      <c r="M27" s="38"/>
    </row>
    <row r="28" spans="13:13">
      <c r="M28" s="38"/>
    </row>
    <row r="29" spans="13:13">
      <c r="M29" s="38"/>
    </row>
    <row r="30" spans="13:13">
      <c r="M30" s="38"/>
    </row>
    <row r="31" spans="13:13">
      <c r="M31" s="38"/>
    </row>
    <row r="32" spans="13:13">
      <c r="M32" s="38"/>
    </row>
    <row r="33" spans="13:13">
      <c r="M33" s="38"/>
    </row>
    <row r="34" spans="13:13">
      <c r="M34" s="38"/>
    </row>
    <row r="35" spans="13:13">
      <c r="M35" s="38"/>
    </row>
    <row r="36" spans="13:13">
      <c r="M36" s="38"/>
    </row>
    <row r="37" spans="13:13">
      <c r="M37" s="38"/>
    </row>
    <row r="38" spans="13:13">
      <c r="M38" s="38"/>
    </row>
    <row r="39" spans="13:13">
      <c r="M39" s="38"/>
    </row>
    <row r="40" spans="13:13">
      <c r="M40" s="38"/>
    </row>
    <row r="41" spans="13:13">
      <c r="M41" s="38"/>
    </row>
    <row r="42" spans="13:13">
      <c r="M42" s="38"/>
    </row>
    <row r="43" spans="13:13">
      <c r="M43" s="38"/>
    </row>
    <row r="44" spans="13:13">
      <c r="M44" s="38"/>
    </row>
    <row r="45" spans="13:13">
      <c r="M45" s="38"/>
    </row>
    <row r="46" spans="13:13">
      <c r="M46" s="38"/>
    </row>
    <row r="47" spans="13:13">
      <c r="M47" s="38"/>
    </row>
    <row r="48" spans="13:13">
      <c r="M48" s="38"/>
    </row>
    <row r="49" spans="13:13">
      <c r="M49" s="38"/>
    </row>
    <row r="50" spans="13:13">
      <c r="M50" s="38"/>
    </row>
    <row r="51" spans="13:13">
      <c r="M51" s="38"/>
    </row>
    <row r="52" spans="13:13">
      <c r="M52" s="38"/>
    </row>
    <row r="53" spans="13:13">
      <c r="M53" s="38"/>
    </row>
    <row r="54" spans="13:13">
      <c r="M54" s="38"/>
    </row>
    <row r="55" spans="13:13">
      <c r="M55" s="38"/>
    </row>
    <row r="56" spans="13:13">
      <c r="M56" s="38"/>
    </row>
    <row r="57" spans="13:13">
      <c r="M57" s="38"/>
    </row>
    <row r="58" spans="13:13">
      <c r="M58" s="38"/>
    </row>
    <row r="59" spans="13:13">
      <c r="M59" s="38"/>
    </row>
    <row r="60" spans="13:13">
      <c r="M60" s="38"/>
    </row>
    <row r="61" spans="13:13">
      <c r="M61" s="38"/>
    </row>
    <row r="62" spans="13:13">
      <c r="M62" s="38"/>
    </row>
    <row r="63" spans="13:13">
      <c r="M63" s="38"/>
    </row>
    <row r="64" spans="13:13">
      <c r="M64" s="38"/>
    </row>
    <row r="65" spans="13:13">
      <c r="M65" s="38"/>
    </row>
    <row r="66" spans="13:13">
      <c r="M66" s="38"/>
    </row>
    <row r="67" spans="13:13">
      <c r="M67" s="38"/>
    </row>
    <row r="68" spans="13:13">
      <c r="M68" s="38"/>
    </row>
    <row r="69" spans="13:13">
      <c r="M69" s="38"/>
    </row>
    <row r="70" spans="13:13">
      <c r="M70" s="38"/>
    </row>
    <row r="71" spans="13:13">
      <c r="M71" s="38"/>
    </row>
    <row r="72" spans="13:13">
      <c r="M72" s="38"/>
    </row>
    <row r="73" spans="13:13">
      <c r="M73" s="38"/>
    </row>
    <row r="74" spans="13:13">
      <c r="M74" s="38"/>
    </row>
    <row r="75" spans="13:13">
      <c r="M75" s="38"/>
    </row>
    <row r="76" spans="13:13">
      <c r="M76" s="38"/>
    </row>
    <row r="77" spans="13:13">
      <c r="M77" s="38"/>
    </row>
    <row r="78" spans="13:13">
      <c r="M78" s="38"/>
    </row>
    <row r="79" spans="13:13">
      <c r="M79" s="38"/>
    </row>
    <row r="80" spans="13:13">
      <c r="M80" s="38"/>
    </row>
    <row r="81" spans="13:13">
      <c r="M81" s="38"/>
    </row>
    <row r="82" spans="13:13">
      <c r="M82" s="38"/>
    </row>
    <row r="83" spans="13:13">
      <c r="M83" s="38"/>
    </row>
    <row r="84" spans="13:13">
      <c r="M84" s="38"/>
    </row>
    <row r="85" spans="13:13">
      <c r="M85" s="38"/>
    </row>
    <row r="86" spans="13:13">
      <c r="M86" s="38"/>
    </row>
    <row r="87" spans="13:13">
      <c r="M87" s="38"/>
    </row>
    <row r="88" spans="13:13">
      <c r="M88" s="38"/>
    </row>
    <row r="89" spans="13:13">
      <c r="M89" s="38"/>
    </row>
    <row r="90" spans="13:13">
      <c r="M90" s="38"/>
    </row>
    <row r="91" spans="13:13">
      <c r="M91" s="38"/>
    </row>
    <row r="92" spans="13:13">
      <c r="M92" s="38"/>
    </row>
    <row r="93" spans="13:13">
      <c r="M93" s="38"/>
    </row>
    <row r="94" spans="13:13">
      <c r="M94" s="38"/>
    </row>
    <row r="95" spans="13:13">
      <c r="M95" s="38"/>
    </row>
    <row r="96" spans="13:13">
      <c r="M96" s="38"/>
    </row>
    <row r="97" spans="13:13">
      <c r="M97" s="38"/>
    </row>
    <row r="98" spans="13:13">
      <c r="M98" s="38"/>
    </row>
    <row r="99" spans="13:13">
      <c r="M99" s="38"/>
    </row>
    <row r="100" spans="13:13">
      <c r="M100" s="38"/>
    </row>
    <row r="101" spans="13:13">
      <c r="M101" s="38"/>
    </row>
    <row r="102" spans="13:13">
      <c r="M102" s="38"/>
    </row>
    <row r="103" spans="13:13">
      <c r="M103" s="38"/>
    </row>
    <row r="104" spans="13:13">
      <c r="M104" s="38"/>
    </row>
    <row r="105" spans="13:13">
      <c r="M105" s="38"/>
    </row>
    <row r="106" spans="13:13">
      <c r="M106" s="38"/>
    </row>
    <row r="107" spans="13:13">
      <c r="M107" s="38"/>
    </row>
    <row r="108" spans="13:13">
      <c r="M108" s="38"/>
    </row>
    <row r="109" spans="13:13">
      <c r="M109" s="38"/>
    </row>
    <row r="110" spans="13:13">
      <c r="M110" s="38"/>
    </row>
    <row r="111" spans="13:13">
      <c r="M111" s="38"/>
    </row>
    <row r="112" spans="13:13">
      <c r="M112" s="38"/>
    </row>
    <row r="113" spans="13:13">
      <c r="M113" s="38"/>
    </row>
    <row r="114" spans="13:13">
      <c r="M114" s="38"/>
    </row>
    <row r="115" spans="13:13">
      <c r="M115" s="38"/>
    </row>
    <row r="116" spans="13:13">
      <c r="M116" s="38"/>
    </row>
    <row r="117" spans="13:13">
      <c r="M117" s="38"/>
    </row>
    <row r="118" spans="13:13">
      <c r="M118" s="38"/>
    </row>
    <row r="119" spans="13:13">
      <c r="M119" s="38"/>
    </row>
    <row r="120" spans="13:13">
      <c r="M120" s="38"/>
    </row>
    <row r="121" spans="13:13">
      <c r="M121" s="38"/>
    </row>
    <row r="122" spans="13:13">
      <c r="M122" s="38"/>
    </row>
    <row r="123" spans="13:13">
      <c r="M123" s="38"/>
    </row>
    <row r="124" spans="13:13">
      <c r="M124" s="38"/>
    </row>
    <row r="125" spans="13:13">
      <c r="M125" s="38"/>
    </row>
    <row r="126" spans="13:13">
      <c r="M126" s="38"/>
    </row>
    <row r="127" spans="13:13">
      <c r="M127" s="38"/>
    </row>
    <row r="128" spans="13:13">
      <c r="M128" s="38"/>
    </row>
    <row r="129" spans="13:13">
      <c r="M129" s="38"/>
    </row>
    <row r="130" spans="13:13">
      <c r="M130" s="38"/>
    </row>
    <row r="131" spans="13:13">
      <c r="M131" s="38"/>
    </row>
    <row r="132" spans="13:13">
      <c r="M132" s="38"/>
    </row>
    <row r="133" spans="13:13">
      <c r="M133" s="38"/>
    </row>
    <row r="134" spans="13:13">
      <c r="M134" s="38"/>
    </row>
    <row r="135" spans="13:13">
      <c r="M135" s="38"/>
    </row>
    <row r="136" spans="13:13">
      <c r="M136" s="38"/>
    </row>
    <row r="137" spans="13:13">
      <c r="M137" s="38"/>
    </row>
    <row r="138" spans="13:13">
      <c r="M138" s="38"/>
    </row>
    <row r="139" spans="13:13">
      <c r="M139" s="38"/>
    </row>
    <row r="140" spans="13:13">
      <c r="M140" s="38"/>
    </row>
    <row r="141" spans="13:13">
      <c r="M141" s="38"/>
    </row>
    <row r="142" spans="13:13">
      <c r="M142" s="38"/>
    </row>
    <row r="143" spans="13:13">
      <c r="M143" s="38"/>
    </row>
    <row r="144" spans="13:13">
      <c r="M144" s="38"/>
    </row>
    <row r="145" spans="13:13">
      <c r="M145" s="38"/>
    </row>
    <row r="146" spans="13:13">
      <c r="M146" s="38"/>
    </row>
    <row r="147" spans="13:13">
      <c r="M147" s="38"/>
    </row>
    <row r="148" spans="13:13">
      <c r="M148" s="38"/>
    </row>
    <row r="149" spans="13:13">
      <c r="M149" s="38"/>
    </row>
    <row r="150" spans="13:13">
      <c r="M150" s="38"/>
    </row>
    <row r="151" spans="13:13">
      <c r="M151" s="38"/>
    </row>
    <row r="152" spans="13:13">
      <c r="M152" s="38"/>
    </row>
    <row r="153" spans="13:13">
      <c r="M153" s="38"/>
    </row>
    <row r="154" spans="13:13">
      <c r="M154" s="38"/>
    </row>
    <row r="155" spans="13:13">
      <c r="M155" s="38"/>
    </row>
    <row r="156" spans="13:13">
      <c r="M156" s="38"/>
    </row>
    <row r="157" spans="13:13">
      <c r="M157" s="38"/>
    </row>
    <row r="158" spans="13:13">
      <c r="M158" s="38"/>
    </row>
    <row r="159" spans="13:13">
      <c r="M159" s="38"/>
    </row>
    <row r="160" spans="13:13">
      <c r="M160" s="38"/>
    </row>
    <row r="161" spans="13:13">
      <c r="M161" s="38"/>
    </row>
    <row r="162" spans="13:13">
      <c r="M162" s="38"/>
    </row>
    <row r="163" spans="13:13">
      <c r="M163" s="38"/>
    </row>
    <row r="164" spans="13:13">
      <c r="M164" s="38"/>
    </row>
    <row r="165" spans="13:13">
      <c r="M165" s="38"/>
    </row>
    <row r="166" spans="13:13">
      <c r="M166" s="38"/>
    </row>
    <row r="167" spans="13:13">
      <c r="M167" s="38"/>
    </row>
    <row r="168" spans="13:13">
      <c r="M168" s="38"/>
    </row>
    <row r="169" spans="13:13">
      <c r="M169" s="38"/>
    </row>
    <row r="170" spans="13:13">
      <c r="M170" s="38"/>
    </row>
    <row r="171" spans="13:13">
      <c r="M171" s="38"/>
    </row>
    <row r="172" spans="13:13">
      <c r="M172" s="38"/>
    </row>
    <row r="173" spans="13:13">
      <c r="M173" s="38"/>
    </row>
    <row r="174" spans="13:13">
      <c r="M174" s="38"/>
    </row>
    <row r="175" spans="13:13">
      <c r="M175" s="38"/>
    </row>
    <row r="176" spans="13:13">
      <c r="M176" s="38"/>
    </row>
    <row r="177" spans="13:13">
      <c r="M177" s="38"/>
    </row>
    <row r="178" spans="13:13">
      <c r="M178" s="38"/>
    </row>
    <row r="179" spans="13:13">
      <c r="M179" s="38"/>
    </row>
    <row r="180" spans="13:13">
      <c r="M180" s="38"/>
    </row>
    <row r="181" spans="13:13">
      <c r="M181" s="38"/>
    </row>
    <row r="182" spans="13:13">
      <c r="M182" s="38"/>
    </row>
    <row r="183" spans="13:13">
      <c r="M183" s="38"/>
    </row>
    <row r="184" spans="13:13">
      <c r="M184" s="38"/>
    </row>
    <row r="185" spans="13:13">
      <c r="M185" s="38"/>
    </row>
    <row r="186" spans="13:13">
      <c r="M186" s="38"/>
    </row>
    <row r="187" spans="13:13">
      <c r="M187" s="38"/>
    </row>
    <row r="188" spans="13:13">
      <c r="M188" s="38"/>
    </row>
    <row r="189" spans="13:13">
      <c r="M189" s="38"/>
    </row>
    <row r="190" spans="13:13">
      <c r="M190" s="38"/>
    </row>
    <row r="191" spans="13:13">
      <c r="M191" s="38"/>
    </row>
    <row r="192" spans="13:13">
      <c r="M192" s="38"/>
    </row>
    <row r="193" spans="13:13">
      <c r="M193" s="38"/>
    </row>
    <row r="194" spans="13:13">
      <c r="M194" s="38"/>
    </row>
    <row r="195" spans="13:13">
      <c r="M195" s="38"/>
    </row>
    <row r="196" spans="13:13">
      <c r="M196" s="38"/>
    </row>
    <row r="197" spans="13:13">
      <c r="M197" s="38"/>
    </row>
    <row r="198" spans="13:13">
      <c r="M198" s="38"/>
    </row>
    <row r="199" spans="13:13">
      <c r="M199" s="38"/>
    </row>
    <row r="200" spans="13:13">
      <c r="M200" s="38"/>
    </row>
    <row r="201" spans="13:13">
      <c r="M201" s="38"/>
    </row>
    <row r="202" spans="13:13">
      <c r="M202" s="38"/>
    </row>
    <row r="203" spans="13:13">
      <c r="M203" s="38"/>
    </row>
    <row r="204" spans="13:13">
      <c r="M204" s="38"/>
    </row>
    <row r="205" spans="13:13">
      <c r="M205" s="38"/>
    </row>
    <row r="206" spans="13:13">
      <c r="M206" s="38"/>
    </row>
    <row r="207" spans="13:13">
      <c r="M207" s="38"/>
    </row>
    <row r="208" spans="13:13">
      <c r="M208" s="38"/>
    </row>
    <row r="209" spans="13:13">
      <c r="M209" s="38"/>
    </row>
    <row r="210" spans="13:13">
      <c r="M210" s="38"/>
    </row>
    <row r="211" spans="13:13">
      <c r="M211" s="38"/>
    </row>
    <row r="212" spans="13:13">
      <c r="M212" s="38"/>
    </row>
    <row r="213" spans="13:13">
      <c r="M213" s="38"/>
    </row>
    <row r="214" spans="13:13">
      <c r="M214" s="38"/>
    </row>
    <row r="215" spans="13:13">
      <c r="M215" s="38"/>
    </row>
    <row r="216" spans="13:13">
      <c r="M216" s="38"/>
    </row>
    <row r="217" spans="13:13">
      <c r="M217" s="38"/>
    </row>
    <row r="218" spans="13:13">
      <c r="M218" s="38"/>
    </row>
    <row r="219" spans="13:13">
      <c r="M219" s="38"/>
    </row>
    <row r="220" spans="13:13">
      <c r="M220" s="38"/>
    </row>
    <row r="221" spans="13:13">
      <c r="M221" s="38"/>
    </row>
    <row r="222" spans="13:13">
      <c r="M222" s="38"/>
    </row>
    <row r="223" spans="13:13">
      <c r="M223" s="38"/>
    </row>
    <row r="224" spans="13:13">
      <c r="M224" s="38"/>
    </row>
    <row r="225" spans="13:13">
      <c r="M225" s="38"/>
    </row>
    <row r="226" spans="13:13">
      <c r="M226" s="38"/>
    </row>
    <row r="227" spans="13:13">
      <c r="M227" s="38"/>
    </row>
    <row r="228" spans="13:13">
      <c r="M228" s="38"/>
    </row>
    <row r="229" spans="13:13">
      <c r="M229" s="38"/>
    </row>
    <row r="230" spans="13:13">
      <c r="M230" s="38"/>
    </row>
    <row r="231" spans="13:13">
      <c r="M231" s="38"/>
    </row>
    <row r="232" spans="13:13">
      <c r="M232" s="38"/>
    </row>
    <row r="233" spans="13:13">
      <c r="M233" s="38"/>
    </row>
    <row r="234" spans="13:13">
      <c r="M234" s="38"/>
    </row>
    <row r="235" spans="13:13">
      <c r="M235" s="38"/>
    </row>
    <row r="236" spans="13:13">
      <c r="M236" s="38"/>
    </row>
    <row r="237" spans="13:13">
      <c r="M237" s="38"/>
    </row>
    <row r="238" spans="13:13">
      <c r="M238" s="38"/>
    </row>
    <row r="239" spans="13:13">
      <c r="M239" s="38"/>
    </row>
    <row r="240" spans="13:13">
      <c r="M240" s="38"/>
    </row>
    <row r="241" spans="13:13">
      <c r="M241" s="38"/>
    </row>
    <row r="242" spans="13:13">
      <c r="M242" s="38"/>
    </row>
    <row r="243" spans="13:13">
      <c r="M243" s="38"/>
    </row>
    <row r="244" spans="13:13">
      <c r="M244" s="38"/>
    </row>
    <row r="245" spans="13:13">
      <c r="M245" s="38"/>
    </row>
    <row r="246" spans="13:13">
      <c r="M246" s="38"/>
    </row>
    <row r="247" spans="13:13">
      <c r="M247" s="38"/>
    </row>
    <row r="248" spans="13:13">
      <c r="M248" s="38"/>
    </row>
    <row r="249" spans="13:13">
      <c r="M249" s="38"/>
    </row>
    <row r="250" spans="13:13">
      <c r="M250" s="38"/>
    </row>
    <row r="251" spans="13:13">
      <c r="M251" s="38"/>
    </row>
    <row r="252" spans="13:13">
      <c r="M252" s="38"/>
    </row>
    <row r="253" spans="13:13">
      <c r="M253" s="38"/>
    </row>
    <row r="254" spans="13:13">
      <c r="M254" s="38"/>
    </row>
    <row r="255" spans="13:13">
      <c r="M255" s="38"/>
    </row>
    <row r="256" spans="13:13">
      <c r="M256" s="38"/>
    </row>
    <row r="257" spans="13:13">
      <c r="M257" s="38"/>
    </row>
    <row r="258" spans="13:13">
      <c r="M258" s="38"/>
    </row>
    <row r="259" spans="13:13">
      <c r="M259" s="38"/>
    </row>
    <row r="260" spans="13:13">
      <c r="M260" s="38"/>
    </row>
    <row r="261" spans="13:13">
      <c r="M261" s="38"/>
    </row>
    <row r="262" spans="13:13">
      <c r="M262" s="38"/>
    </row>
    <row r="263" spans="13:13">
      <c r="M263" s="38"/>
    </row>
    <row r="264" spans="13:13">
      <c r="M264" s="38"/>
    </row>
    <row r="265" spans="13:13">
      <c r="M265" s="38"/>
    </row>
    <row r="266" spans="13:13">
      <c r="M266" s="38"/>
    </row>
    <row r="267" spans="13:13">
      <c r="M267" s="38"/>
    </row>
    <row r="268" spans="13:13">
      <c r="M268" s="38"/>
    </row>
    <row r="269" spans="13:13">
      <c r="M269" s="38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Q267"/>
  <sheetViews>
    <sheetView topLeftCell="I1" zoomScale="140" zoomScaleNormal="140" workbookViewId="0">
      <pane ySplit="3" topLeftCell="A4" activePane="bottomLeft" state="frozen"/>
      <selection pane="bottomLeft" activeCell="O7" sqref="O7:O9"/>
      <selection activeCell="F9" sqref="F9"/>
    </sheetView>
  </sheetViews>
  <sheetFormatPr defaultColWidth="11.42578125" defaultRowHeight="12.6"/>
  <cols>
    <col min="1" max="1" width="11.5703125" customWidth="1"/>
    <col min="2" max="2" width="14.140625" customWidth="1"/>
    <col min="3" max="3" width="4.140625" customWidth="1"/>
    <col min="4" max="7" width="10.85546875" customWidth="1"/>
    <col min="8" max="8" width="20.42578125" customWidth="1"/>
    <col min="9" max="9" width="17.85546875" customWidth="1"/>
    <col min="10" max="10" width="7.140625" customWidth="1"/>
    <col min="11" max="11" width="7.28515625" customWidth="1"/>
    <col min="12" max="12" width="10.85546875" style="7" customWidth="1"/>
    <col min="13" max="13" width="16.5703125" style="9" bestFit="1" customWidth="1"/>
    <col min="14" max="14" width="16.5703125" style="44" customWidth="1"/>
    <col min="15" max="15" width="16.5703125" style="9" customWidth="1"/>
    <col min="16" max="16" width="16.5703125" style="11" bestFit="1" customWidth="1"/>
  </cols>
  <sheetData>
    <row r="1" spans="1:17" ht="17.45">
      <c r="B1" s="3" t="s">
        <v>1577</v>
      </c>
    </row>
    <row r="2" spans="1:17" ht="18">
      <c r="L2" s="16"/>
    </row>
    <row r="3" spans="1:17" ht="64.5" customHeight="1">
      <c r="A3" s="2" t="s">
        <v>2</v>
      </c>
      <c r="B3" s="2" t="s">
        <v>1578</v>
      </c>
      <c r="C3" s="2" t="s">
        <v>59</v>
      </c>
      <c r="D3" s="2" t="s">
        <v>1579</v>
      </c>
      <c r="E3" s="2" t="s">
        <v>1580</v>
      </c>
      <c r="F3" s="2" t="s">
        <v>1581</v>
      </c>
      <c r="G3" s="2" t="s">
        <v>1582</v>
      </c>
      <c r="H3" s="2" t="s">
        <v>1583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1584</v>
      </c>
      <c r="N3" s="45" t="s">
        <v>1585</v>
      </c>
      <c r="O3" s="10" t="s">
        <v>1586</v>
      </c>
    </row>
    <row r="4" spans="1:17" ht="14.25" customHeight="1">
      <c r="L4" s="38"/>
      <c r="M4" s="55"/>
      <c r="N4" s="86" t="s">
        <v>1587</v>
      </c>
      <c r="O4" s="40" t="s">
        <v>1588</v>
      </c>
      <c r="P4" s="11">
        <v>0.97</v>
      </c>
      <c r="Q4" s="51"/>
    </row>
    <row r="5" spans="1:17" ht="14.25" customHeight="1">
      <c r="L5" s="38"/>
      <c r="M5" s="55"/>
      <c r="N5" s="40" t="s">
        <v>1589</v>
      </c>
      <c r="O5" s="40" t="s">
        <v>1590</v>
      </c>
      <c r="P5" s="11">
        <v>0.125</v>
      </c>
      <c r="Q5" s="51"/>
    </row>
    <row r="6" spans="1:17" ht="14.25" customHeight="1">
      <c r="L6" s="38"/>
      <c r="M6" s="55"/>
      <c r="N6" s="40" t="s">
        <v>1591</v>
      </c>
      <c r="O6" s="40" t="s">
        <v>1592</v>
      </c>
      <c r="P6" s="11">
        <v>6.7500000000000004E-2</v>
      </c>
      <c r="Q6" s="51"/>
    </row>
    <row r="7" spans="1:17">
      <c r="L7" s="38"/>
      <c r="M7" s="55"/>
      <c r="N7" s="40" t="s">
        <v>1590</v>
      </c>
      <c r="O7" s="40" t="s">
        <v>1590</v>
      </c>
      <c r="P7" s="11">
        <v>1E-3</v>
      </c>
      <c r="Q7" s="51"/>
    </row>
    <row r="8" spans="1:17">
      <c r="L8" s="38"/>
      <c r="M8" s="55"/>
      <c r="N8" s="40" t="s">
        <v>1590</v>
      </c>
      <c r="O8" s="40" t="s">
        <v>1593</v>
      </c>
      <c r="P8" s="66">
        <v>1.0000000000000001E-5</v>
      </c>
      <c r="Q8" s="51"/>
    </row>
    <row r="9" spans="1:17">
      <c r="L9" s="38"/>
      <c r="M9" s="56"/>
      <c r="N9" s="86" t="s">
        <v>1590</v>
      </c>
      <c r="O9" s="86" t="s">
        <v>1588</v>
      </c>
      <c r="P9" s="11">
        <v>0.01</v>
      </c>
      <c r="Q9" s="52"/>
    </row>
    <row r="10" spans="1:17">
      <c r="L10" s="38"/>
      <c r="M10" s="55"/>
      <c r="N10" s="40"/>
      <c r="O10" s="40"/>
    </row>
    <row r="11" spans="1:17">
      <c r="L11" s="38"/>
      <c r="M11" s="55"/>
      <c r="N11" s="40"/>
      <c r="O11" s="40"/>
    </row>
    <row r="12" spans="1:17">
      <c r="L12" s="38"/>
      <c r="M12" s="55"/>
      <c r="N12" s="40"/>
      <c r="O12" s="40"/>
    </row>
    <row r="13" spans="1:17">
      <c r="L13" s="38"/>
      <c r="M13" s="40"/>
      <c r="N13" s="40"/>
      <c r="O13" s="40"/>
    </row>
    <row r="14" spans="1:17">
      <c r="L14" s="38"/>
    </row>
    <row r="15" spans="1:17">
      <c r="L15" s="38"/>
    </row>
    <row r="16" spans="1:17">
      <c r="L16" s="38"/>
    </row>
    <row r="17" spans="12:12">
      <c r="L17" s="38"/>
    </row>
    <row r="18" spans="12:12">
      <c r="L18" s="38"/>
    </row>
    <row r="19" spans="12:12">
      <c r="L19" s="38"/>
    </row>
    <row r="20" spans="12:12">
      <c r="L20" s="38"/>
    </row>
    <row r="21" spans="12:12">
      <c r="L21" s="38"/>
    </row>
    <row r="22" spans="12:12">
      <c r="L22" s="38"/>
    </row>
    <row r="23" spans="12:12">
      <c r="L23" s="38"/>
    </row>
    <row r="24" spans="12:12">
      <c r="L24" s="38"/>
    </row>
    <row r="25" spans="12:12">
      <c r="L25" s="38"/>
    </row>
    <row r="26" spans="12:12">
      <c r="L26" s="38"/>
    </row>
    <row r="27" spans="12:12">
      <c r="L27" s="38"/>
    </row>
    <row r="28" spans="12:12">
      <c r="L28" s="38"/>
    </row>
    <row r="29" spans="12:12">
      <c r="L29" s="38"/>
    </row>
    <row r="30" spans="12:12">
      <c r="L30" s="38"/>
    </row>
    <row r="31" spans="12:12">
      <c r="L31" s="38"/>
    </row>
    <row r="32" spans="12:12">
      <c r="L32" s="38"/>
    </row>
    <row r="33" spans="12:12">
      <c r="L33" s="38"/>
    </row>
    <row r="34" spans="12:12">
      <c r="L34" s="38"/>
    </row>
    <row r="35" spans="12:12">
      <c r="L35" s="38"/>
    </row>
    <row r="36" spans="12:12">
      <c r="L36" s="38"/>
    </row>
    <row r="37" spans="12:12">
      <c r="L37" s="38"/>
    </row>
    <row r="38" spans="12:12">
      <c r="L38" s="38"/>
    </row>
    <row r="39" spans="12:12">
      <c r="L39" s="38"/>
    </row>
    <row r="40" spans="12:12">
      <c r="L40" s="38"/>
    </row>
    <row r="41" spans="12:12">
      <c r="L41" s="38"/>
    </row>
    <row r="42" spans="12:12">
      <c r="L42" s="38"/>
    </row>
    <row r="43" spans="12:12">
      <c r="L43" s="38"/>
    </row>
    <row r="44" spans="12:12">
      <c r="L44" s="38"/>
    </row>
    <row r="45" spans="12:12">
      <c r="L45" s="38"/>
    </row>
    <row r="46" spans="12:12">
      <c r="L46" s="38"/>
    </row>
    <row r="47" spans="12:12">
      <c r="L47" s="38"/>
    </row>
    <row r="48" spans="12:12">
      <c r="L48" s="38"/>
    </row>
    <row r="49" spans="12:12">
      <c r="L49" s="38"/>
    </row>
    <row r="50" spans="12:12">
      <c r="L50" s="38"/>
    </row>
    <row r="51" spans="12:12">
      <c r="L51" s="38"/>
    </row>
    <row r="52" spans="12:12">
      <c r="L52" s="38"/>
    </row>
    <row r="53" spans="12:12">
      <c r="L53" s="38"/>
    </row>
    <row r="54" spans="12:12">
      <c r="L54" s="38"/>
    </row>
    <row r="55" spans="12:12">
      <c r="L55" s="38"/>
    </row>
    <row r="56" spans="12:12">
      <c r="L56" s="38"/>
    </row>
    <row r="57" spans="12:12">
      <c r="L57" s="38"/>
    </row>
    <row r="58" spans="12:12">
      <c r="L58" s="38"/>
    </row>
    <row r="59" spans="12:12">
      <c r="L59" s="38"/>
    </row>
    <row r="60" spans="12:12">
      <c r="L60" s="38"/>
    </row>
    <row r="61" spans="12:12">
      <c r="L61" s="38"/>
    </row>
    <row r="62" spans="12:12">
      <c r="L62" s="38"/>
    </row>
    <row r="63" spans="12:12">
      <c r="L63" s="38"/>
    </row>
    <row r="64" spans="12:12">
      <c r="L64" s="38"/>
    </row>
    <row r="65" spans="12:12">
      <c r="L65" s="38"/>
    </row>
    <row r="66" spans="12:12">
      <c r="L66" s="38"/>
    </row>
    <row r="67" spans="12:12">
      <c r="L67" s="38"/>
    </row>
    <row r="68" spans="12:12">
      <c r="L68" s="38"/>
    </row>
    <row r="69" spans="12:12">
      <c r="L69" s="38"/>
    </row>
    <row r="70" spans="12:12">
      <c r="L70" s="38"/>
    </row>
    <row r="71" spans="12:12">
      <c r="L71" s="38"/>
    </row>
    <row r="72" spans="12:12">
      <c r="L72" s="38"/>
    </row>
    <row r="73" spans="12:12">
      <c r="L73" s="38"/>
    </row>
    <row r="74" spans="12:12">
      <c r="L74" s="38"/>
    </row>
    <row r="75" spans="12:12">
      <c r="L75" s="38"/>
    </row>
    <row r="76" spans="12:12">
      <c r="L76" s="38"/>
    </row>
    <row r="77" spans="12:12">
      <c r="L77" s="38"/>
    </row>
    <row r="78" spans="12:12">
      <c r="L78" s="38"/>
    </row>
    <row r="79" spans="12:12">
      <c r="L79" s="38"/>
    </row>
    <row r="80" spans="12:12">
      <c r="L80" s="38"/>
    </row>
    <row r="81" spans="12:12">
      <c r="L81" s="38"/>
    </row>
    <row r="82" spans="12:12">
      <c r="L82" s="38"/>
    </row>
    <row r="83" spans="12:12">
      <c r="L83" s="38"/>
    </row>
    <row r="84" spans="12:12">
      <c r="L84" s="38"/>
    </row>
    <row r="85" spans="12:12">
      <c r="L85" s="38"/>
    </row>
    <row r="86" spans="12:12">
      <c r="L86" s="38"/>
    </row>
    <row r="87" spans="12:12">
      <c r="L87" s="38"/>
    </row>
    <row r="88" spans="12:12">
      <c r="L88" s="38"/>
    </row>
    <row r="89" spans="12:12">
      <c r="L89" s="38"/>
    </row>
    <row r="90" spans="12:12">
      <c r="L90" s="38"/>
    </row>
    <row r="91" spans="12:12">
      <c r="L91" s="38"/>
    </row>
    <row r="92" spans="12:12">
      <c r="L92" s="38"/>
    </row>
    <row r="93" spans="12:12">
      <c r="L93" s="38"/>
    </row>
    <row r="94" spans="12:12">
      <c r="L94" s="38"/>
    </row>
    <row r="95" spans="12:12">
      <c r="L95" s="38"/>
    </row>
    <row r="96" spans="12:12">
      <c r="L96" s="38"/>
    </row>
    <row r="97" spans="12:12">
      <c r="L97" s="38"/>
    </row>
    <row r="98" spans="12:12">
      <c r="L98" s="38"/>
    </row>
    <row r="99" spans="12:12">
      <c r="L99" s="38"/>
    </row>
    <row r="100" spans="12:12">
      <c r="L100" s="38"/>
    </row>
    <row r="101" spans="12:12">
      <c r="L101" s="38"/>
    </row>
    <row r="102" spans="12:12">
      <c r="L102" s="38"/>
    </row>
    <row r="103" spans="12:12">
      <c r="L103" s="38"/>
    </row>
    <row r="104" spans="12:12">
      <c r="L104" s="38"/>
    </row>
    <row r="105" spans="12:12">
      <c r="L105" s="38"/>
    </row>
    <row r="106" spans="12:12">
      <c r="L106" s="38"/>
    </row>
    <row r="107" spans="12:12">
      <c r="L107" s="38"/>
    </row>
    <row r="108" spans="12:12">
      <c r="L108" s="38"/>
    </row>
    <row r="109" spans="12:12">
      <c r="L109" s="38"/>
    </row>
    <row r="110" spans="12:12">
      <c r="L110" s="38"/>
    </row>
    <row r="111" spans="12:12">
      <c r="L111" s="38"/>
    </row>
    <row r="112" spans="12:12">
      <c r="L112" s="38"/>
    </row>
    <row r="113" spans="12:12">
      <c r="L113" s="38"/>
    </row>
    <row r="114" spans="12:12">
      <c r="L114" s="38"/>
    </row>
    <row r="115" spans="12:12">
      <c r="L115" s="38"/>
    </row>
    <row r="116" spans="12:12">
      <c r="L116" s="38"/>
    </row>
    <row r="117" spans="12:12">
      <c r="L117" s="38"/>
    </row>
    <row r="118" spans="12:12">
      <c r="L118" s="38"/>
    </row>
    <row r="119" spans="12:12">
      <c r="L119" s="38"/>
    </row>
    <row r="120" spans="12:12">
      <c r="L120" s="38"/>
    </row>
    <row r="121" spans="12:12">
      <c r="L121" s="38"/>
    </row>
    <row r="122" spans="12:12">
      <c r="L122" s="38"/>
    </row>
    <row r="123" spans="12:12">
      <c r="L123" s="38"/>
    </row>
    <row r="124" spans="12:12">
      <c r="L124" s="38"/>
    </row>
    <row r="125" spans="12:12">
      <c r="L125" s="38"/>
    </row>
    <row r="126" spans="12:12">
      <c r="L126" s="38"/>
    </row>
    <row r="127" spans="12:12">
      <c r="L127" s="38"/>
    </row>
    <row r="128" spans="12:12">
      <c r="L128" s="38"/>
    </row>
    <row r="129" spans="12:12">
      <c r="L129" s="38"/>
    </row>
    <row r="130" spans="12:12">
      <c r="L130" s="38"/>
    </row>
    <row r="131" spans="12:12">
      <c r="L131" s="38"/>
    </row>
    <row r="132" spans="12:12">
      <c r="L132" s="38"/>
    </row>
    <row r="133" spans="12:12">
      <c r="L133" s="38"/>
    </row>
    <row r="134" spans="12:12">
      <c r="L134" s="38"/>
    </row>
    <row r="135" spans="12:12">
      <c r="L135" s="38"/>
    </row>
    <row r="136" spans="12:12">
      <c r="L136" s="38"/>
    </row>
    <row r="137" spans="12:12">
      <c r="L137" s="38"/>
    </row>
    <row r="138" spans="12:12">
      <c r="L138" s="38"/>
    </row>
    <row r="139" spans="12:12">
      <c r="L139" s="38"/>
    </row>
    <row r="140" spans="12:12">
      <c r="L140" s="38"/>
    </row>
    <row r="141" spans="12:12">
      <c r="L141" s="38"/>
    </row>
    <row r="142" spans="12:12">
      <c r="L142" s="38"/>
    </row>
    <row r="143" spans="12:12">
      <c r="L143" s="38"/>
    </row>
    <row r="144" spans="12:12">
      <c r="L144" s="38"/>
    </row>
    <row r="145" spans="12:12">
      <c r="L145" s="38"/>
    </row>
    <row r="146" spans="12:12">
      <c r="L146" s="38"/>
    </row>
    <row r="147" spans="12:12">
      <c r="L147" s="38"/>
    </row>
    <row r="148" spans="12:12">
      <c r="L148" s="38"/>
    </row>
    <row r="149" spans="12:12">
      <c r="L149" s="38"/>
    </row>
    <row r="150" spans="12:12">
      <c r="L150" s="38"/>
    </row>
    <row r="151" spans="12:12">
      <c r="L151" s="38"/>
    </row>
    <row r="152" spans="12:12">
      <c r="L152" s="38"/>
    </row>
    <row r="153" spans="12:12">
      <c r="L153" s="38"/>
    </row>
    <row r="154" spans="12:12">
      <c r="L154" s="38"/>
    </row>
    <row r="155" spans="12:12">
      <c r="L155" s="38"/>
    </row>
    <row r="156" spans="12:12">
      <c r="L156" s="38"/>
    </row>
    <row r="157" spans="12:12">
      <c r="L157" s="38"/>
    </row>
    <row r="158" spans="12:12">
      <c r="L158" s="38"/>
    </row>
    <row r="159" spans="12:12">
      <c r="L159" s="38"/>
    </row>
    <row r="160" spans="12:12">
      <c r="L160" s="38"/>
    </row>
    <row r="161" spans="12:12">
      <c r="L161" s="38"/>
    </row>
    <row r="162" spans="12:12">
      <c r="L162" s="38"/>
    </row>
    <row r="163" spans="12:12">
      <c r="L163" s="38"/>
    </row>
    <row r="164" spans="12:12">
      <c r="L164" s="38"/>
    </row>
    <row r="165" spans="12:12">
      <c r="L165" s="38"/>
    </row>
    <row r="166" spans="12:12">
      <c r="L166" s="38"/>
    </row>
    <row r="167" spans="12:12">
      <c r="L167" s="38"/>
    </row>
    <row r="168" spans="12:12">
      <c r="L168" s="38"/>
    </row>
    <row r="169" spans="12:12">
      <c r="L169" s="38"/>
    </row>
    <row r="170" spans="12:12">
      <c r="L170" s="38"/>
    </row>
    <row r="171" spans="12:12">
      <c r="L171" s="38"/>
    </row>
    <row r="172" spans="12:12">
      <c r="L172" s="38"/>
    </row>
    <row r="173" spans="12:12">
      <c r="L173" s="38"/>
    </row>
    <row r="174" spans="12:12">
      <c r="L174" s="38"/>
    </row>
    <row r="175" spans="12:12">
      <c r="L175" s="38"/>
    </row>
    <row r="176" spans="12:12">
      <c r="L176" s="38"/>
    </row>
    <row r="177" spans="12:12">
      <c r="L177" s="38"/>
    </row>
    <row r="178" spans="12:12">
      <c r="L178" s="38"/>
    </row>
    <row r="179" spans="12:12">
      <c r="L179" s="38"/>
    </row>
    <row r="180" spans="12:12">
      <c r="L180" s="38"/>
    </row>
    <row r="181" spans="12:12">
      <c r="L181" s="38"/>
    </row>
    <row r="182" spans="12:12">
      <c r="L182" s="38"/>
    </row>
    <row r="183" spans="12:12">
      <c r="L183" s="38"/>
    </row>
    <row r="184" spans="12:12">
      <c r="L184" s="38"/>
    </row>
    <row r="185" spans="12:12">
      <c r="L185" s="38"/>
    </row>
    <row r="186" spans="12:12">
      <c r="L186" s="38"/>
    </row>
    <row r="187" spans="12:12">
      <c r="L187" s="38"/>
    </row>
    <row r="188" spans="12:12">
      <c r="L188" s="38"/>
    </row>
    <row r="189" spans="12:12">
      <c r="L189" s="38"/>
    </row>
    <row r="190" spans="12:12">
      <c r="L190" s="38"/>
    </row>
    <row r="191" spans="12:12">
      <c r="L191" s="38"/>
    </row>
    <row r="192" spans="12:12">
      <c r="L192" s="38"/>
    </row>
    <row r="193" spans="12:12">
      <c r="L193" s="38"/>
    </row>
    <row r="194" spans="12:12">
      <c r="L194" s="38"/>
    </row>
    <row r="195" spans="12:12">
      <c r="L195" s="38"/>
    </row>
    <row r="196" spans="12:12">
      <c r="L196" s="38"/>
    </row>
    <row r="197" spans="12:12">
      <c r="L197" s="38"/>
    </row>
    <row r="198" spans="12:12">
      <c r="L198" s="38"/>
    </row>
    <row r="199" spans="12:12">
      <c r="L199" s="38"/>
    </row>
    <row r="200" spans="12:12">
      <c r="L200" s="38"/>
    </row>
    <row r="201" spans="12:12">
      <c r="L201" s="38"/>
    </row>
    <row r="202" spans="12:12">
      <c r="L202" s="38"/>
    </row>
    <row r="203" spans="12:12">
      <c r="L203" s="38"/>
    </row>
    <row r="204" spans="12:12">
      <c r="L204" s="38"/>
    </row>
    <row r="205" spans="12:12">
      <c r="L205" s="38"/>
    </row>
    <row r="206" spans="12:12">
      <c r="L206" s="38"/>
    </row>
    <row r="207" spans="12:12">
      <c r="L207" s="38"/>
    </row>
    <row r="208" spans="12:12">
      <c r="L208" s="38"/>
    </row>
    <row r="209" spans="12:12">
      <c r="L209" s="38"/>
    </row>
    <row r="210" spans="12:12">
      <c r="L210" s="38"/>
    </row>
    <row r="211" spans="12:12">
      <c r="L211" s="38"/>
    </row>
    <row r="212" spans="12:12">
      <c r="L212" s="38"/>
    </row>
    <row r="213" spans="12:12">
      <c r="L213" s="38"/>
    </row>
    <row r="214" spans="12:12">
      <c r="L214" s="38"/>
    </row>
    <row r="215" spans="12:12">
      <c r="L215" s="38"/>
    </row>
    <row r="216" spans="12:12">
      <c r="L216" s="38"/>
    </row>
    <row r="217" spans="12:12">
      <c r="L217" s="38"/>
    </row>
    <row r="218" spans="12:12">
      <c r="L218" s="38"/>
    </row>
    <row r="219" spans="12:12">
      <c r="L219" s="38"/>
    </row>
    <row r="220" spans="12:12">
      <c r="L220" s="38"/>
    </row>
    <row r="221" spans="12:12">
      <c r="L221" s="38"/>
    </row>
    <row r="222" spans="12:12">
      <c r="L222" s="38"/>
    </row>
    <row r="223" spans="12:12">
      <c r="L223" s="38"/>
    </row>
    <row r="224" spans="12:12">
      <c r="L224" s="38"/>
    </row>
    <row r="225" spans="12:12">
      <c r="L225" s="38"/>
    </row>
    <row r="226" spans="12:12">
      <c r="L226" s="38"/>
    </row>
    <row r="227" spans="12:12">
      <c r="L227" s="38"/>
    </row>
    <row r="228" spans="12:12">
      <c r="L228" s="38"/>
    </row>
    <row r="229" spans="12:12">
      <c r="L229" s="38"/>
    </row>
    <row r="230" spans="12:12">
      <c r="L230" s="38"/>
    </row>
    <row r="231" spans="12:12">
      <c r="L231" s="38"/>
    </row>
    <row r="232" spans="12:12">
      <c r="L232" s="38"/>
    </row>
    <row r="233" spans="12:12">
      <c r="L233" s="38"/>
    </row>
    <row r="234" spans="12:12">
      <c r="L234" s="38"/>
    </row>
    <row r="235" spans="12:12">
      <c r="L235" s="38"/>
    </row>
    <row r="236" spans="12:12">
      <c r="L236" s="38"/>
    </row>
    <row r="237" spans="12:12">
      <c r="L237" s="38"/>
    </row>
    <row r="238" spans="12:12">
      <c r="L238" s="38"/>
    </row>
    <row r="239" spans="12:12">
      <c r="L239" s="38"/>
    </row>
    <row r="240" spans="12:12">
      <c r="L240" s="38"/>
    </row>
    <row r="241" spans="12:12">
      <c r="L241" s="38"/>
    </row>
    <row r="242" spans="12:12">
      <c r="L242" s="38"/>
    </row>
    <row r="243" spans="12:12">
      <c r="L243" s="38"/>
    </row>
    <row r="244" spans="12:12">
      <c r="L244" s="38"/>
    </row>
    <row r="245" spans="12:12">
      <c r="L245" s="38"/>
    </row>
    <row r="246" spans="12:12">
      <c r="L246" s="38"/>
    </row>
    <row r="247" spans="12:12">
      <c r="L247" s="38"/>
    </row>
    <row r="248" spans="12:12">
      <c r="L248" s="38"/>
    </row>
    <row r="249" spans="12:12">
      <c r="L249" s="38"/>
    </row>
    <row r="250" spans="12:12">
      <c r="L250" s="38"/>
    </row>
    <row r="251" spans="12:12">
      <c r="L251" s="38"/>
    </row>
    <row r="252" spans="12:12">
      <c r="L252" s="38"/>
    </row>
    <row r="253" spans="12:12">
      <c r="L253" s="38"/>
    </row>
    <row r="254" spans="12:12">
      <c r="L254" s="38"/>
    </row>
    <row r="255" spans="12:12">
      <c r="L255" s="38"/>
    </row>
    <row r="256" spans="12:12">
      <c r="L256" s="38"/>
    </row>
    <row r="257" spans="12:12">
      <c r="L257" s="38"/>
    </row>
    <row r="258" spans="12:12">
      <c r="L258" s="38"/>
    </row>
    <row r="259" spans="12:12">
      <c r="L259" s="38"/>
    </row>
    <row r="260" spans="12:12">
      <c r="L260" s="38"/>
    </row>
    <row r="261" spans="12:12">
      <c r="L261" s="38"/>
    </row>
    <row r="262" spans="12:12">
      <c r="L262" s="38"/>
    </row>
    <row r="263" spans="12:12">
      <c r="L263" s="38"/>
    </row>
    <row r="264" spans="12:12">
      <c r="L264" s="38"/>
    </row>
    <row r="265" spans="12:12">
      <c r="L265" s="38"/>
    </row>
    <row r="266" spans="12:12">
      <c r="L266" s="38"/>
    </row>
    <row r="267" spans="12:12">
      <c r="L267" s="38"/>
    </row>
  </sheetData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Beltrán</dc:creator>
  <cp:keywords/>
  <dc:description/>
  <cp:lastModifiedBy>Usuario invitado</cp:lastModifiedBy>
  <cp:revision/>
  <dcterms:created xsi:type="dcterms:W3CDTF">2006-05-25T17:03:18Z</dcterms:created>
  <dcterms:modified xsi:type="dcterms:W3CDTF">2024-04-16T04:40:10Z</dcterms:modified>
  <cp:category/>
  <cp:contentStatus/>
</cp:coreProperties>
</file>